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Документы Разливаева\SNS\АИФН\Д и Б 2025\"/>
    </mc:Choice>
  </mc:AlternateContent>
  <xr:revisionPtr revIDLastSave="0" documentId="13_ncr:1_{919A1E54-DE85-4FAB-AEDE-D0C29C851C51}" xr6:coauthVersionLast="45" xr6:coauthVersionMax="47" xr10:uidLastSave="{00000000-0000-0000-0000-000000000000}"/>
  <bookViews>
    <workbookView xWindow="-120" yWindow="-120" windowWidth="29040" windowHeight="15840" xr2:uid="{4BC7F8D1-F0F0-4AA3-8673-1D6A251A375B}"/>
  </bookViews>
  <sheets>
    <sheet name="ОФП тыс" sheetId="1" r:id="rId1"/>
    <sheet name="ОПиУ тыс" sheetId="2" r:id="rId2"/>
    <sheet name="ОДД тыс" sheetId="3" r:id="rId3"/>
    <sheet name="Капитал тыс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________xlnm.Print_Area_1">#N/A</definedName>
    <definedName name="________xlnm.Print_Area_1">#N/A</definedName>
    <definedName name="_______xlnm.Print_Area_1">#N/A</definedName>
    <definedName name="______xlnm.Print_Area_1">#N/A</definedName>
    <definedName name="_____xlnm.Print_Area_1">#N/A</definedName>
    <definedName name="____xlnm.Print_Area_1">#N/A</definedName>
    <definedName name="___xlnm.Print_Area_1">#N/A</definedName>
    <definedName name="__isk11" localSheetId="3">'[1]Hast Mek Icmal '!#REF!</definedName>
    <definedName name="__isk11" localSheetId="2">'[1]Hast Mek Icmal '!#REF!</definedName>
    <definedName name="__isk11">'[1]Hast Mek Icmal '!#REF!</definedName>
    <definedName name="__isk12" localSheetId="3">'[1]Hast Mek Icmal '!#REF!</definedName>
    <definedName name="__isk12" localSheetId="2">'[1]Hast Mek Icmal '!#REF!</definedName>
    <definedName name="__isk12">'[1]Hast Mek Icmal '!#REF!</definedName>
    <definedName name="__isk13" localSheetId="3">'[1]Hast Mek Icmal '!#REF!</definedName>
    <definedName name="__isk13" localSheetId="2">'[1]Hast Mek Icmal '!#REF!</definedName>
    <definedName name="__isk13">'[1]Hast Mek Icmal '!#REF!</definedName>
    <definedName name="__isk14" localSheetId="3">'[1]Hast Mek Icmal '!#REF!</definedName>
    <definedName name="__isk14" localSheetId="2">'[1]Hast Mek Icmal '!#REF!</definedName>
    <definedName name="__isk14">'[1]Hast Mek Icmal '!#REF!</definedName>
    <definedName name="__isk15" localSheetId="3">'[1]Hast Mek Icmal '!#REF!</definedName>
    <definedName name="__isk15" localSheetId="2">'[1]Hast Mek Icmal '!#REF!</definedName>
    <definedName name="__isk15">'[1]Hast Mek Icmal '!#REF!</definedName>
    <definedName name="__isk16">'[1]Hast Mek Icmal '!#REF!</definedName>
    <definedName name="__isk17">'[1]Hast Mek Icmal '!#REF!</definedName>
    <definedName name="__isk18">'[1]Hast Mek Icmal '!#REF!</definedName>
    <definedName name="__isk19">'[1]Hast Mek Icmal '!#REF!</definedName>
    <definedName name="__isk2">'[1]Hast Mek Icmal '!#REF!</definedName>
    <definedName name="__isk20">'[1]Hast Mek Icmal '!#REF!</definedName>
    <definedName name="__isk24">'[1]Hast Mek Icmal '!#REF!</definedName>
    <definedName name="__isk25">'[1]Hast Mek Icmal '!#REF!</definedName>
    <definedName name="__isk26">'[1]Hast Mek Icmal '!#REF!</definedName>
    <definedName name="__isk27">'[1]Hast Mek Icmal '!#REF!</definedName>
    <definedName name="__isk28">'[1]Hast Mek Icmal '!#REF!</definedName>
    <definedName name="__isk29">'[1]Hast Mek Icmal '!#REF!</definedName>
    <definedName name="__isk3">'[1]Hast Mek Icmal '!#REF!</definedName>
    <definedName name="__isk30">'[1]Hast Mek Icmal '!#REF!</definedName>
    <definedName name="__isk7">'[1]Hast Mek Icmal '!#REF!</definedName>
    <definedName name="__isk8">'[1]Hast Mek Icmal '!#REF!</definedName>
    <definedName name="__isk9">'[1]Hast Mek Icmal '!#REF!</definedName>
    <definedName name="__xlnm.Print_Area_1">#N/A</definedName>
    <definedName name="_1__123Graph_AChart_1A" hidden="1">#REF!</definedName>
    <definedName name="_2__123Graph_BChart_1A" hidden="1">#REF!</definedName>
    <definedName name="_DVZ1">#REF!</definedName>
    <definedName name="_DVZ2">#REF!</definedName>
    <definedName name="_Fill" hidden="1">#REF!</definedName>
    <definedName name="_FKT1">#REF!</definedName>
    <definedName name="_isk1">'[1]Hast Mek Icmal '!#REF!</definedName>
    <definedName name="_isk10">'[1]Hast Mek Icmal '!#REF!</definedName>
    <definedName name="_isk11">'[1]Hast Mek Icmal '!#REF!</definedName>
    <definedName name="_isk12">'[1]Hast Mek Icmal '!#REF!</definedName>
    <definedName name="_isk13">'[1]Hast Mek Icmal '!#REF!</definedName>
    <definedName name="_isk14">'[1]Hast Mek Icmal '!#REF!</definedName>
    <definedName name="_isk15">'[1]Hast Mek Icmal '!#REF!</definedName>
    <definedName name="_isk16">'[1]Hast Mek Icmal '!#REF!</definedName>
    <definedName name="_isk17">'[1]Hast Mek Icmal '!#REF!</definedName>
    <definedName name="_isk18">'[1]Hast Mek Icmal '!#REF!</definedName>
    <definedName name="_isk19">'[1]Hast Mek Icmal '!#REF!</definedName>
    <definedName name="_isk2">'[1]Hast Mek Icmal '!#REF!</definedName>
    <definedName name="_isk20">'[1]Hast Mek Icmal '!#REF!</definedName>
    <definedName name="_isk21">'[1]Hast Mek Icmal '!#REF!</definedName>
    <definedName name="_isk22">'[1]Hast Mek Icmal '!#REF!</definedName>
    <definedName name="_isk23">'[1]Hast Mek Icmal '!#REF!</definedName>
    <definedName name="_isk24">'[1]Hast Mek Icmal '!#REF!</definedName>
    <definedName name="_isk25">'[1]Hast Mek Icmal '!#REF!</definedName>
    <definedName name="_isk26">'[1]Hast Mek Icmal '!#REF!</definedName>
    <definedName name="_isk27">'[1]Hast Mek Icmal '!#REF!</definedName>
    <definedName name="_isk28">'[1]Hast Mek Icmal '!#REF!</definedName>
    <definedName name="_isk29">'[1]Hast Mek Icmal '!#REF!</definedName>
    <definedName name="_isk3">'[1]Hast Mek Icmal '!#REF!</definedName>
    <definedName name="_isk30">'[1]Hast Mek Icmal '!#REF!</definedName>
    <definedName name="_isk4">'[1]Hast Mek Icmal '!#REF!</definedName>
    <definedName name="_isk5">'[1]Hast Mek Icmal '!#REF!</definedName>
    <definedName name="_isk6">'[1]Hast Mek Icmal '!#REF!</definedName>
    <definedName name="_isk7">'[1]Hast Mek Icmal '!#REF!</definedName>
    <definedName name="_isk8">'[1]Hast Mek Icmal '!#REF!</definedName>
    <definedName name="_isk9">'[1]Hast Mek Icmal '!#REF!</definedName>
    <definedName name="_SUB2" localSheetId="0">'ОФП тыс'!#REF!</definedName>
    <definedName name="_SUB3" localSheetId="1">'ОПиУ тыс'!#REF!</definedName>
    <definedName name="_SUB4" localSheetId="2">'ОДД тыс'!#REF!</definedName>
    <definedName name="_SUB6" localSheetId="3">'Капитал тыс'!#REF!</definedName>
    <definedName name="ABAY_BUTCE_ALTUG" localSheetId="3">#REF!</definedName>
    <definedName name="ABAY_BUTCE_ALTUG" localSheetId="2">#REF!</definedName>
    <definedName name="ABAY_BUTCE_ALTUG">#REF!</definedName>
    <definedName name="ali" localSheetId="3" hidden="1">#REF!</definedName>
    <definedName name="ali" localSheetId="2" hidden="1">#REF!</definedName>
    <definedName name="ali" hidden="1">#REF!</definedName>
    <definedName name="Appliance_Standard_Package">[2]Appliances!$B$20</definedName>
    <definedName name="b" localSheetId="3">#REF!</definedName>
    <definedName name="b" localSheetId="2">#REF!</definedName>
    <definedName name="b">#REF!</definedName>
    <definedName name="bb" localSheetId="3">#REF!</definedName>
    <definedName name="bb" localSheetId="2">#REF!</definedName>
    <definedName name="bb">#REF!</definedName>
    <definedName name="BB_FIYAT" localSheetId="3">#REF!</definedName>
    <definedName name="BB_FIYAT" localSheetId="2">#REF!</definedName>
    <definedName name="BB_FIYAT">#REF!</definedName>
    <definedName name="BB_FIYAT_2">#REF!</definedName>
    <definedName name="bbb">#REF!</definedName>
    <definedName name="bbbb">#REF!</definedName>
    <definedName name="BF">#REF!</definedName>
    <definedName name="BFR">#REF!</definedName>
    <definedName name="bölüm" localSheetId="3">'[1]Hast Mek Icmal '!#REF!</definedName>
    <definedName name="bölüm" localSheetId="2">'[1]Hast Mek Icmal '!#REF!</definedName>
    <definedName name="bölüm" localSheetId="1">'[1]Hast Mek Icmal '!#REF!</definedName>
    <definedName name="bölüm" localSheetId="0">'[1]Hast Mek Icmal '!#REF!</definedName>
    <definedName name="bölüm">'[1]Hast Mek Icmal '!#REF!</definedName>
    <definedName name="branże">[3]wsp!$D$8</definedName>
    <definedName name="Bulding_1_Revinue">'[2]Job #'!$G$63</definedName>
    <definedName name="Bulding_2_Revinue">'[2]Job #'!$G$122</definedName>
    <definedName name="Bulding_3_Revinue">'[2]Job #'!$G$182</definedName>
    <definedName name="Bulding_4_Revinue">'[2]Job #'!$G$242</definedName>
    <definedName name="CGM" localSheetId="3">#REF!</definedName>
    <definedName name="CGM" localSheetId="2">#REF!</definedName>
    <definedName name="CGM">#REF!</definedName>
    <definedName name="df" localSheetId="3">#REF!</definedName>
    <definedName name="df" localSheetId="2">#REF!</definedName>
    <definedName name="df">#REF!</definedName>
    <definedName name="DM" localSheetId="3">#REF!</definedName>
    <definedName name="DM" localSheetId="2">#REF!</definedName>
    <definedName name="DM">#REF!</definedName>
    <definedName name="dömly" localSheetId="3">'[1]Hast Mek Icmal '!#REF!</definedName>
    <definedName name="dömly" localSheetId="2">'[1]Hast Mek Icmal '!#REF!</definedName>
    <definedName name="dömly" localSheetId="1">'[1]Hast Mek Icmal '!#REF!</definedName>
    <definedName name="dömly" localSheetId="0">'[1]Hast Mek Icmal '!#REF!</definedName>
    <definedName name="dömly">'[1]Hast Mek Icmal '!#REF!</definedName>
    <definedName name="döviz1" localSheetId="3">'[1]Hast Mek Icmal '!#REF!</definedName>
    <definedName name="döviz1" localSheetId="2">'[1]Hast Mek Icmal '!#REF!</definedName>
    <definedName name="döviz1">'[1]Hast Mek Icmal '!#REF!</definedName>
    <definedName name="drogi">[3]wsp!$D$3</definedName>
    <definedName name="DVZYERI" localSheetId="3">#REF!</definedName>
    <definedName name="DVZYERI" localSheetId="2">#REF!</definedName>
    <definedName name="DVZYERI">#REF!</definedName>
    <definedName name="DVZYERI0" localSheetId="3">#REF!</definedName>
    <definedName name="DVZYERI0" localSheetId="2">#REF!</definedName>
    <definedName name="DVZYERI0">#REF!</definedName>
    <definedName name="e" localSheetId="3">#REF!</definedName>
    <definedName name="e" localSheetId="2">#REF!</definedName>
    <definedName name="e">#REF!</definedName>
    <definedName name="ECE">#REF!</definedName>
    <definedName name="ee">#REF!</definedName>
    <definedName name="EGKB">#REF!</definedName>
    <definedName name="EIKBU">#REF!</definedName>
    <definedName name="EIKN">#REF!</definedName>
    <definedName name="EIKNOG">#REF!</definedName>
    <definedName name="EIŞKN">#REF!</definedName>
    <definedName name="EMHRM">#REF!</definedName>
    <definedName name="EMKBU">#REF!</definedName>
    <definedName name="EMKKU">#REF!</definedName>
    <definedName name="EMKN">#REF!</definedName>
    <definedName name="EMKNOG">#REF!</definedName>
    <definedName name="EMKNU">#REF!</definedName>
    <definedName name="EU">#REF!</definedName>
    <definedName name="euro" localSheetId="3">'[1]Hast Mek Icmal '!#REF!</definedName>
    <definedName name="euro" localSheetId="2">'[1]Hast Mek Icmal '!#REF!</definedName>
    <definedName name="euro" localSheetId="1">'[1]Hast Mek Icmal '!#REF!</definedName>
    <definedName name="euro" localSheetId="0">'[1]Hast Mek Icmal '!#REF!</definedName>
    <definedName name="euro">'[1]Hast Mek Icmal '!#REF!</definedName>
    <definedName name="eurom" localSheetId="3">'[1]Hast Mek Icmal '!#REF!</definedName>
    <definedName name="eurom" localSheetId="2">'[1]Hast Mek Icmal '!#REF!</definedName>
    <definedName name="eurom">'[1]Hast Mek Icmal '!#REF!</definedName>
    <definedName name="Excel_BuiltIn__FilterDatabase_1" localSheetId="3">#REF!</definedName>
    <definedName name="Excel_BuiltIn__FilterDatabase_1" localSheetId="2">#REF!</definedName>
    <definedName name="Excel_BuiltIn__FilterDatabase_1">#REF!</definedName>
    <definedName name="Excel_BuiltIn__FilterDatabase_3" localSheetId="3">#REF!</definedName>
    <definedName name="Excel_BuiltIn__FilterDatabase_3" localSheetId="2">#REF!</definedName>
    <definedName name="Excel_BuiltIn__FilterDatabase_3">#REF!</definedName>
    <definedName name="Excel_BuiltIn_Print_Area_1" localSheetId="3">#REF!</definedName>
    <definedName name="Excel_BuiltIn_Print_Area_1" localSheetId="2">#REF!</definedName>
    <definedName name="Excel_BuiltIn_Print_Area_1">#REF!</definedName>
    <definedName name="Excel_BuiltIn_Print_Area_1_1">#REF!</definedName>
    <definedName name="Excel_BuiltIn_Print_Area_10_1">"$'штатное расписание'.$#ССЫЛ!$#ССЫЛ!:$#ССЫЛ!$#ССЫЛ!"</definedName>
    <definedName name="Excel_BuiltIn_Print_Area_2_1">"$#ССЫЛ!.$A$1:$O$29"</definedName>
    <definedName name="Excel_BuiltIn_Print_Area_23">#REF!</definedName>
    <definedName name="Excel_BuiltIn_Print_Area_6">#REF!</definedName>
    <definedName name="EY">#REF!</definedName>
    <definedName name="fdfgbvb">#REF!</definedName>
    <definedName name="FF">#REF!</definedName>
    <definedName name="FMHRM">#REF!</definedName>
    <definedName name="formül" localSheetId="3">'[1]Hast Mek'!#REF!</definedName>
    <definedName name="formül" localSheetId="2">'[1]Hast Mek'!#REF!</definedName>
    <definedName name="formül" localSheetId="1">'[1]Hast Mek'!#REF!</definedName>
    <definedName name="formül" localSheetId="0">'[1]Hast Mek'!#REF!</definedName>
    <definedName name="formül">'[1]Hast Mek'!#REF!</definedName>
    <definedName name="formülkopya" localSheetId="3">'[1]Otel Mek 1'!#REF!</definedName>
    <definedName name="formülkopya" localSheetId="2">'[1]Otel Mek 1'!#REF!</definedName>
    <definedName name="formülkopya">'[1]Otel Mek 1'!#REF!</definedName>
    <definedName name="GBP" localSheetId="3">#REF!</definedName>
    <definedName name="GBP" localSheetId="2">#REF!</definedName>
    <definedName name="GBP">#REF!</definedName>
    <definedName name="gbpm" localSheetId="3">'[1]Hast Mek Icmal '!#REF!</definedName>
    <definedName name="gbpm" localSheetId="2">'[1]Hast Mek Icmal '!#REF!</definedName>
    <definedName name="gbpm" localSheetId="1">'[1]Hast Mek Icmal '!#REF!</definedName>
    <definedName name="gbpm" localSheetId="0">'[1]Hast Mek Icmal '!#REF!</definedName>
    <definedName name="gbpm">'[1]Hast Mek Icmal '!#REF!</definedName>
    <definedName name="gg" localSheetId="3">#REF!</definedName>
    <definedName name="gg" localSheetId="2">#REF!</definedName>
    <definedName name="gg">#REF!</definedName>
    <definedName name="ghff" localSheetId="3">'[1]Hast Mek Icmal '!#REF!</definedName>
    <definedName name="ghff" localSheetId="2">'[1]Hast Mek Icmal '!#REF!</definedName>
    <definedName name="ghff" localSheetId="1">'[1]Hast Mek Icmal '!#REF!</definedName>
    <definedName name="ghff" localSheetId="0">'[1]Hast Mek Icmal '!#REF!</definedName>
    <definedName name="ghff">'[1]Hast Mek Icmal '!#REF!</definedName>
    <definedName name="gk" localSheetId="3">#REF!</definedName>
    <definedName name="gk" localSheetId="2">#REF!</definedName>
    <definedName name="gk">#REF!</definedName>
    <definedName name="gkontrol" localSheetId="3">'[1]Otel Mek 1'!#REF!</definedName>
    <definedName name="gkontrol" localSheetId="2">'[1]Otel Mek 1'!#REF!</definedName>
    <definedName name="gkontrol" localSheetId="1">'[1]Otel Mek 1'!#REF!</definedName>
    <definedName name="gkontrol" localSheetId="0">'[1]Otel Mek 1'!#REF!</definedName>
    <definedName name="gkontrol">'[1]Otel Mek 1'!#REF!</definedName>
    <definedName name="HFL" localSheetId="3">#REF!</definedName>
    <definedName name="HFL" localSheetId="2">#REF!</definedName>
    <definedName name="HFL">#REF!</definedName>
    <definedName name="hformüller" localSheetId="3">'[1]Hast Mek'!#REF!</definedName>
    <definedName name="hformüller" localSheetId="2">'[1]Hast Mek'!#REF!</definedName>
    <definedName name="hformüller" localSheetId="1">'[1]Hast Mek'!#REF!</definedName>
    <definedName name="hformüller" localSheetId="0">'[1]Hast Mek'!#REF!</definedName>
    <definedName name="hformüller">'[1]Hast Mek'!#REF!</definedName>
    <definedName name="him">'[1]Hast Mek'!#REF!</definedName>
    <definedName name="hişçilik">'[1]Hast Mek'!#REF!</definedName>
    <definedName name="hjnh">'[1]Hast Mek'!#REF!</definedName>
    <definedName name="hmalzeme">'[1]Hast Mek'!#REF!</definedName>
    <definedName name="hnh" localSheetId="3">#REF!</definedName>
    <definedName name="hnh" localSheetId="2">#REF!</definedName>
    <definedName name="hnh">#REF!</definedName>
    <definedName name="hson" localSheetId="3">'[1]Hast Mek'!#REF!</definedName>
    <definedName name="hson" localSheetId="2">'[1]Hast Mek'!#REF!</definedName>
    <definedName name="hson" localSheetId="1">'[1]Hast Mek'!#REF!</definedName>
    <definedName name="hson" localSheetId="0">'[1]Hast Mek'!#REF!</definedName>
    <definedName name="hson">'[1]Hast Mek'!#REF!</definedName>
    <definedName name="ibir">'[1]Hast Mek Icmal '!#REF!</definedName>
    <definedName name="iboru">'[1]Hast Mek Icmal '!#REF!</definedName>
    <definedName name="icihaz">'[1]Hast Mek Icmal '!#REF!</definedName>
    <definedName name="IIKB">#REF!</definedName>
    <definedName name="IIKK">#REF!</definedName>
    <definedName name="IIKN">#REF!</definedName>
    <definedName name="iilave1" localSheetId="3">'[1]Hast Mek Icmal '!#REF!</definedName>
    <definedName name="iilave1" localSheetId="2">'[1]Hast Mek Icmal '!#REF!</definedName>
    <definedName name="iilave1" localSheetId="1">'[1]Hast Mek Icmal '!#REF!</definedName>
    <definedName name="iilave1" localSheetId="0">'[1]Hast Mek Icmal '!#REF!</definedName>
    <definedName name="iilave1">'[1]Hast Mek Icmal '!#REF!</definedName>
    <definedName name="iilave2" localSheetId="3">'[1]Hast Mek Icmal '!#REF!</definedName>
    <definedName name="iilave2" localSheetId="2">'[1]Hast Mek Icmal '!#REF!</definedName>
    <definedName name="iilave2">'[1]Hast Mek Icmal '!#REF!</definedName>
    <definedName name="iilave3" localSheetId="3">'[1]Hast Mek Icmal '!#REF!</definedName>
    <definedName name="iilave3" localSheetId="2">'[1]Hast Mek Icmal '!#REF!</definedName>
    <definedName name="iilave3">'[1]Hast Mek Icmal '!#REF!</definedName>
    <definedName name="iilave4">'[1]Hast Mek Icmal '!#REF!</definedName>
    <definedName name="iilave5">'[1]Hast Mek Icmal '!#REF!</definedName>
    <definedName name="iizole">'[1]Hast Mek Icmal '!#REF!</definedName>
    <definedName name="ik">#REF!</definedName>
    <definedName name="ikanal" localSheetId="3">'[1]Hast Mek Icmal '!#REF!</definedName>
    <definedName name="ikanal" localSheetId="2">'[1]Hast Mek Icmal '!#REF!</definedName>
    <definedName name="ikanal" localSheetId="1">'[1]Hast Mek Icmal '!#REF!</definedName>
    <definedName name="ikanal" localSheetId="0">'[1]Hast Mek Icmal '!#REF!</definedName>
    <definedName name="ikanal">'[1]Hast Mek Icmal '!#REF!</definedName>
    <definedName name="IKN">#REF!</definedName>
    <definedName name="IL">#REF!</definedName>
    <definedName name="im" localSheetId="3">'[1]Hast Mek Icmal '!#REF!</definedName>
    <definedName name="im" localSheetId="2">'[1]Hast Mek Icmal '!#REF!</definedName>
    <definedName name="im" localSheetId="1">'[1]Hast Mek Icmal '!#REF!</definedName>
    <definedName name="im" localSheetId="0">'[1]Hast Mek Icmal '!#REF!</definedName>
    <definedName name="im">'[1]Hast Mek Icmal '!#REF!</definedName>
    <definedName name="imaliyet">'[1]Hast Mek Icmal '!#REF!</definedName>
    <definedName name="imenfez">'[1]Hast Mek Icmal '!#REF!</definedName>
    <definedName name="IMKB">#REF!</definedName>
    <definedName name="IMKN">#REF!</definedName>
    <definedName name="inne">[3]wsp!$D$9</definedName>
    <definedName name="ioto" localSheetId="3">'[1]Hast Mek Icmal '!#REF!</definedName>
    <definedName name="ioto" localSheetId="2">'[1]Hast Mek Icmal '!#REF!</definedName>
    <definedName name="ioto" localSheetId="1">'[1]Hast Mek Icmal '!#REF!</definedName>
    <definedName name="ioto" localSheetId="0">'[1]Hast Mek Icmal '!#REF!</definedName>
    <definedName name="ioto">'[1]Hast Mek Icmal '!#REF!</definedName>
    <definedName name="ipompa" localSheetId="3">'[1]Hast Mek Icmal '!#REF!</definedName>
    <definedName name="ipompa" localSheetId="2">'[1]Hast Mek Icmal '!#REF!</definedName>
    <definedName name="ipompa">'[1]Hast Mek Icmal '!#REF!</definedName>
    <definedName name="irad">'[1]Hast Mek Icmal '!#REF!</definedName>
    <definedName name="is">#REF!</definedName>
    <definedName name="ISCI">#REF!</definedName>
    <definedName name="işçilik" localSheetId="3">'[1]Hast Mek Icmal '!#REF!</definedName>
    <definedName name="işçilik" localSheetId="2">'[1]Hast Mek Icmal '!#REF!</definedName>
    <definedName name="işçilik" localSheetId="1">'[1]Hast Mek Icmal '!#REF!</definedName>
    <definedName name="işçilik" localSheetId="0">'[1]Hast Mek Icmal '!#REF!</definedName>
    <definedName name="işçilik">'[1]Hast Mek Icmal '!#REF!</definedName>
    <definedName name="iskon1">'[1]Hast Mek Icmal '!#REF!</definedName>
    <definedName name="iskon10">'[1]Hast Mek Icmal '!#REF!</definedName>
    <definedName name="iskon11">'[1]Hast Mek Icmal '!#REF!</definedName>
    <definedName name="iskon12">'[1]Hast Mek Icmal '!#REF!</definedName>
    <definedName name="iskon13">'[1]Hast Mek Icmal '!#REF!</definedName>
    <definedName name="iskon14">'[1]Hast Mek Icmal '!#REF!</definedName>
    <definedName name="iskon15">'[1]Hast Mek Icmal '!#REF!</definedName>
    <definedName name="iskon16">'[1]Hast Mek Icmal '!#REF!</definedName>
    <definedName name="iskon17">'[1]Hast Mek Icmal '!#REF!</definedName>
    <definedName name="iskon18">'[1]Hast Mek Icmal '!#REF!</definedName>
    <definedName name="iskon19">'[1]Hast Mek Icmal '!#REF!</definedName>
    <definedName name="iskon2">'[1]Hast Mek Icmal '!#REF!</definedName>
    <definedName name="iskon20">'[1]Hast Mek Icmal '!#REF!</definedName>
    <definedName name="iskon21">'[1]Hast Mek Icmal '!#REF!</definedName>
    <definedName name="iskon22">'[1]Hast Mek Icmal '!#REF!</definedName>
    <definedName name="iskon23">'[1]Hast Mek Icmal '!#REF!</definedName>
    <definedName name="iskon24">'[1]Hast Mek Icmal '!#REF!</definedName>
    <definedName name="iskon25">'[1]Hast Mek Icmal '!#REF!</definedName>
    <definedName name="iskon26">'[1]Hast Mek Icmal '!#REF!</definedName>
    <definedName name="iskon27">'[1]Hast Mek Icmal '!#REF!</definedName>
    <definedName name="iskon28">'[1]Hast Mek Icmal '!#REF!</definedName>
    <definedName name="iskon29">'[1]Hast Mek Icmal '!#REF!</definedName>
    <definedName name="iskon3">'[1]Hast Mek Icmal '!#REF!</definedName>
    <definedName name="iskon30">'[1]Hast Mek Icmal '!#REF!</definedName>
    <definedName name="iskon4">'[1]Hast Mek Icmal '!#REF!</definedName>
    <definedName name="iskon5">'[1]Hast Mek Icmal '!#REF!</definedName>
    <definedName name="iskon6">'[1]Hast Mek Icmal '!#REF!</definedName>
    <definedName name="iskon7">'[1]Hast Mek Icmal '!#REF!</definedName>
    <definedName name="iskon8">'[1]Hast Mek Icmal '!#REF!</definedName>
    <definedName name="iskon9">'[1]Hast Mek Icmal '!#REF!</definedName>
    <definedName name="itam">'[1]Hast Mek Icmal '!#REF!</definedName>
    <definedName name="ITL">#REF!</definedName>
    <definedName name="ivana" localSheetId="3">'[1]Hast Mek Icmal '!#REF!</definedName>
    <definedName name="ivana" localSheetId="2">'[1]Hast Mek Icmal '!#REF!</definedName>
    <definedName name="ivana" localSheetId="1">'[1]Hast Mek Icmal '!#REF!</definedName>
    <definedName name="ivana" localSheetId="0">'[1]Hast Mek Icmal '!#REF!</definedName>
    <definedName name="ivana">'[1]Hast Mek Icmal '!#REF!</definedName>
    <definedName name="ivitrifiye">'[1]Hast Mek Icmal '!#REF!</definedName>
    <definedName name="iyangın">'[1]Hast Mek Icmal '!#REF!</definedName>
    <definedName name="JPY">#REF!</definedName>
    <definedName name="k">#REF!</definedName>
    <definedName name="kar">#REF!</definedName>
    <definedName name="katsayı" localSheetId="3">'[1]Hast Mek'!#REF!</definedName>
    <definedName name="katsayı" localSheetId="2">'[1]Hast Mek'!#REF!</definedName>
    <definedName name="katsayı" localSheetId="1">'[1]Hast Mek'!#REF!</definedName>
    <definedName name="katsayı" localSheetId="0">'[1]Hast Mek'!#REF!</definedName>
    <definedName name="katsayı">'[1]Hast Mek'!#REF!</definedName>
    <definedName name="katsayı1">'[1]Hast Mek Icmal '!#REF!</definedName>
    <definedName name="katsayı10">'[1]Hast Mek Icmal '!#REF!</definedName>
    <definedName name="katsayı11">'[1]Hast Mek Icmal '!#REF!</definedName>
    <definedName name="katsayı12">'[1]Hast Mek Icmal '!#REF!</definedName>
    <definedName name="katsayı13">'[1]Hast Mek Icmal '!#REF!</definedName>
    <definedName name="katsayı14">'[1]Hast Mek Icmal '!#REF!</definedName>
    <definedName name="katsayı15">'[1]Hast Mek Icmal '!#REF!</definedName>
    <definedName name="katsayı16">'[1]Hast Mek Icmal '!#REF!</definedName>
    <definedName name="katsayı2">'[1]Hast Mek Icmal '!#REF!</definedName>
    <definedName name="katsayı3">'[1]Hast Mek Icmal '!#REF!</definedName>
    <definedName name="katsayı4">'[1]Hast Mek Icmal '!#REF!</definedName>
    <definedName name="katsayı5">'[1]Hast Mek Icmal '!#REF!</definedName>
    <definedName name="katsayı6">'[1]Hast Mek Icmal '!#REF!</definedName>
    <definedName name="katsayı7">'[1]Hast Mek Icmal '!#REF!</definedName>
    <definedName name="katsayı8">'[1]Hast Mek Icmal '!#REF!</definedName>
    <definedName name="katsayı9">'[1]Hast Mek Icmal '!#REF!</definedName>
    <definedName name="KBB">#REF!</definedName>
    <definedName name="KBK">#REF!</definedName>
    <definedName name="KBÜTCE">#REF!</definedName>
    <definedName name="kk">#REF!</definedName>
    <definedName name="klklkk" localSheetId="3">'[1]Hast Mek Icmal '!#REF!</definedName>
    <definedName name="klklkk" localSheetId="2">'[1]Hast Mek Icmal '!#REF!</definedName>
    <definedName name="klklkk" localSheetId="1">'[1]Hast Mek Icmal '!#REF!</definedName>
    <definedName name="klklkk" localSheetId="0">'[1]Hast Mek Icmal '!#REF!</definedName>
    <definedName name="klklkk">'[1]Hast Mek Icmal '!#REF!</definedName>
    <definedName name="KOMISYON" localSheetId="3">#REF!</definedName>
    <definedName name="KOMISYON" localSheetId="2">#REF!</definedName>
    <definedName name="KOMISYON">#REF!</definedName>
    <definedName name="LFLAGGV" localSheetId="3">#REF!</definedName>
    <definedName name="LFLAGGV" localSheetId="2">#REF!</definedName>
    <definedName name="LFLAGGV">#REF!</definedName>
    <definedName name="LFLAGIM" localSheetId="3">#REF!</definedName>
    <definedName name="LFLAGIM" localSheetId="2">#REF!</definedName>
    <definedName name="LFLAGIM">#REF!</definedName>
    <definedName name="LFLAGPUL">#REF!</definedName>
    <definedName name="LFLAGVERGI">#REF!</definedName>
    <definedName name="mal">#REF!</definedName>
    <definedName name="maliyetmarka" localSheetId="3">'[1]Hast Mek Icmal '!#REF!</definedName>
    <definedName name="maliyetmarka" localSheetId="2">'[1]Hast Mek Icmal '!#REF!</definedName>
    <definedName name="maliyetmarka" localSheetId="1">'[1]Hast Mek Icmal '!#REF!</definedName>
    <definedName name="maliyetmarka" localSheetId="0">'[1]Hast Mek Icmal '!#REF!</definedName>
    <definedName name="maliyetmarka">'[1]Hast Mek Icmal '!#REF!</definedName>
    <definedName name="maliyettablo" localSheetId="3">'[1]Hast Mek Icmal '!#REF!</definedName>
    <definedName name="maliyettablo" localSheetId="2">'[1]Hast Mek Icmal '!#REF!</definedName>
    <definedName name="maliyettablo">'[1]Hast Mek Icmal '!#REF!</definedName>
    <definedName name="MALTOP" localSheetId="3">#REF!</definedName>
    <definedName name="MALTOP" localSheetId="2">#REF!</definedName>
    <definedName name="MALTOP">#REF!</definedName>
    <definedName name="malzeme" localSheetId="3">'[1]Hast Mek Icmal '!#REF!</definedName>
    <definedName name="malzeme" localSheetId="2">'[1]Hast Mek Icmal '!#REF!</definedName>
    <definedName name="malzeme" localSheetId="1">'[1]Hast Mek Icmal '!#REF!</definedName>
    <definedName name="malzeme" localSheetId="0">'[1]Hast Mek Icmal '!#REF!</definedName>
    <definedName name="malzeme">'[1]Hast Mek Icmal '!#REF!</definedName>
    <definedName name="markalar">'[1]Hast Mek Icmal '!#REF!</definedName>
    <definedName name="MASRAFMUK">#REF!</definedName>
    <definedName name="MASRAFSIG">#REF!</definedName>
    <definedName name="MASRAFTEM">#REF!</definedName>
    <definedName name="MAXNOTER">#REF!</definedName>
    <definedName name="mbir" localSheetId="3">'[1]Hast Mek Icmal '!#REF!</definedName>
    <definedName name="mbir" localSheetId="2">'[1]Hast Mek Icmal '!#REF!</definedName>
    <definedName name="mbir" localSheetId="1">'[1]Hast Mek Icmal '!#REF!</definedName>
    <definedName name="mbir" localSheetId="0">'[1]Hast Mek Icmal '!#REF!</definedName>
    <definedName name="mbir">'[1]Hast Mek Icmal '!#REF!</definedName>
    <definedName name="mboru" localSheetId="3">'[1]Hast Mek Icmal '!#REF!</definedName>
    <definedName name="mboru" localSheetId="2">'[1]Hast Mek Icmal '!#REF!</definedName>
    <definedName name="mboru">'[1]Hast Mek Icmal '!#REF!</definedName>
    <definedName name="mcihaz">'[1]Hast Mek Icmal '!#REF!</definedName>
    <definedName name="MEKK">#REF!</definedName>
    <definedName name="MHR">#REF!</definedName>
    <definedName name="MHRM">#REF!</definedName>
    <definedName name="MIKN">#REF!</definedName>
    <definedName name="milave1" localSheetId="3">'[1]Hast Mek Icmal '!#REF!</definedName>
    <definedName name="milave1" localSheetId="2">'[1]Hast Mek Icmal '!#REF!</definedName>
    <definedName name="milave1" localSheetId="1">'[1]Hast Mek Icmal '!#REF!</definedName>
    <definedName name="milave1" localSheetId="0">'[1]Hast Mek Icmal '!#REF!</definedName>
    <definedName name="milave1">'[1]Hast Mek Icmal '!#REF!</definedName>
    <definedName name="milave2" localSheetId="3">'[1]Hast Mek Icmal '!#REF!</definedName>
    <definedName name="milave2" localSheetId="2">'[1]Hast Mek Icmal '!#REF!</definedName>
    <definedName name="milave2">'[1]Hast Mek Icmal '!#REF!</definedName>
    <definedName name="milave3">'[1]Hast Mek Icmal '!#REF!</definedName>
    <definedName name="milave4">'[1]Hast Mek Icmal '!#REF!</definedName>
    <definedName name="milave5">'[1]Hast Mek Icmal '!#REF!</definedName>
    <definedName name="misck">'[1]Hast Mek Icmal '!#REF!</definedName>
    <definedName name="mizole">'[1]Hast Mek Icmal '!#REF!</definedName>
    <definedName name="mk">#REF!</definedName>
    <definedName name="mkanal" localSheetId="3">'[1]Hast Mek Icmal '!#REF!</definedName>
    <definedName name="mkanal" localSheetId="2">'[1]Hast Mek Icmal '!#REF!</definedName>
    <definedName name="mkanal" localSheetId="1">'[1]Hast Mek Icmal '!#REF!</definedName>
    <definedName name="mkanal" localSheetId="0">'[1]Hast Mek Icmal '!#REF!</definedName>
    <definedName name="mkanal">'[1]Hast Mek Icmal '!#REF!</definedName>
    <definedName name="MKN">#REF!</definedName>
    <definedName name="mm" localSheetId="3">'[1]Hast Mek Icmal '!#REF!</definedName>
    <definedName name="mm" localSheetId="2">'[1]Hast Mek Icmal '!#REF!</definedName>
    <definedName name="mm" localSheetId="1">'[1]Hast Mek Icmal '!#REF!</definedName>
    <definedName name="mm" localSheetId="0">'[1]Hast Mek Icmal '!#REF!</definedName>
    <definedName name="mm">'[1]Hast Mek Icmal '!#REF!</definedName>
    <definedName name="mmaliyetmarka">'[1]Hast Mek Icmal '!#REF!</definedName>
    <definedName name="mmarka">'[1]Hast Mek Icmal '!#REF!</definedName>
    <definedName name="mmenfez">'[1]Hast Mek Icmal '!#REF!</definedName>
    <definedName name="mmk">'[1]Hast Mek Icmal '!#REF!</definedName>
    <definedName name="MMM_MIGROS">[4]KADIKES2!#REF!</definedName>
    <definedName name="moto">'[1]Hast Mek Icmal '!#REF!</definedName>
    <definedName name="mpompa">'[1]Hast Mek Icmal '!#REF!</definedName>
    <definedName name="mrad">'[1]Hast Mek Icmal '!#REF!</definedName>
    <definedName name="mtam">'[1]Hast Mek Icmal '!#REF!</definedName>
    <definedName name="mvana">'[1]Hast Mek Icmal '!#REF!</definedName>
    <definedName name="mvitrifiye">'[1]Hast Mek Icmal '!#REF!</definedName>
    <definedName name="myangın">'[1]Hast Mek Icmal '!#REF!</definedName>
    <definedName name="N">#REF!</definedName>
    <definedName name="ÖK">#REF!</definedName>
    <definedName name="P" localSheetId="3">#REF!</definedName>
    <definedName name="P" localSheetId="2">#REF!</definedName>
    <definedName name="P">#REF!</definedName>
    <definedName name="pifade" localSheetId="3">'[1]Hast Mek Icmal '!#REF!</definedName>
    <definedName name="pifade" localSheetId="2">'[1]Hast Mek Icmal '!#REF!</definedName>
    <definedName name="pifade" localSheetId="1">'[1]Hast Mek Icmal '!#REF!</definedName>
    <definedName name="pifade" localSheetId="0">'[1]Hast Mek Icmal '!#REF!</definedName>
    <definedName name="pifade">'[1]Hast Mek Icmal '!#REF!</definedName>
    <definedName name="pkontrol">'[1]Otel Mek 1'!#REF!</definedName>
    <definedName name="po" localSheetId="3">#REF!</definedName>
    <definedName name="po" localSheetId="2">#REF!</definedName>
    <definedName name="po">#REF!</definedName>
    <definedName name="pośrednie">[3]wsp!$D$2</definedName>
    <definedName name="reszta">[3]wsp!$D$7</definedName>
    <definedName name="rngformül" localSheetId="3">'[1]Hast Mek'!#REF!</definedName>
    <definedName name="rngformül" localSheetId="2">'[1]Hast Mek'!#REF!</definedName>
    <definedName name="rngformül" localSheetId="1">'[1]Hast Mek'!#REF!</definedName>
    <definedName name="rngformül" localSheetId="0">'[1]Hast Mek'!#REF!</definedName>
    <definedName name="rngformül">'[1]Hast Mek'!#REF!</definedName>
    <definedName name="rr" localSheetId="3">#REF!</definedName>
    <definedName name="rr" localSheetId="2">#REF!</definedName>
    <definedName name="rr">#REF!</definedName>
    <definedName name="s" localSheetId="3">#REF!</definedName>
    <definedName name="s" localSheetId="2">#REF!</definedName>
    <definedName name="s">#REF!</definedName>
    <definedName name="SFR" localSheetId="3">#REF!</definedName>
    <definedName name="SFR" localSheetId="2">#REF!</definedName>
    <definedName name="SFR">#REF!</definedName>
    <definedName name="sfrm" localSheetId="3">'[1]Hast Mek Icmal '!#REF!</definedName>
    <definedName name="sfrm" localSheetId="2">'[1]Hast Mek Icmal '!#REF!</definedName>
    <definedName name="sfrm" localSheetId="1">'[1]Hast Mek Icmal '!#REF!</definedName>
    <definedName name="sfrm" localSheetId="0">'[1]Hast Mek Icmal '!#REF!</definedName>
    <definedName name="sfrm">'[1]Hast Mek Icmal '!#REF!</definedName>
    <definedName name="st" localSheetId="3">'[1]Hast Mek'!#REF!</definedName>
    <definedName name="st" localSheetId="2">'[1]Hast Mek'!#REF!</definedName>
    <definedName name="st">'[1]Hast Mek'!#REF!</definedName>
    <definedName name="sub1001579235" localSheetId="0">'ОФП тыс'!#REF!</definedName>
    <definedName name="sub1001579236" localSheetId="1">'ОПиУ тыс'!#REF!</definedName>
    <definedName name="TAHTOP" localSheetId="3">#REF!</definedName>
    <definedName name="TAHTOP" localSheetId="2">#REF!</definedName>
    <definedName name="TAHTOP">#REF!</definedName>
    <definedName name="topmly" localSheetId="3">'[1]Hast Mek Icmal '!#REF!</definedName>
    <definedName name="topmly" localSheetId="2">'[1]Hast Mek Icmal '!#REF!</definedName>
    <definedName name="topmly" localSheetId="1">'[1]Hast Mek Icmal '!#REF!</definedName>
    <definedName name="topmly" localSheetId="0">'[1]Hast Mek Icmal '!#REF!</definedName>
    <definedName name="topmly">'[1]Hast Mek Icmal '!#REF!</definedName>
    <definedName name="TTF">#REF!</definedName>
    <definedName name="TTFEX">#REF!</definedName>
    <definedName name="TTFTOP">#REF!</definedName>
    <definedName name="tutaranl" localSheetId="3">'[1]Hast Mek Icmal '!#REF!</definedName>
    <definedName name="tutaranl" localSheetId="2">'[1]Hast Mek Icmal '!#REF!</definedName>
    <definedName name="tutaranl" localSheetId="1">'[1]Hast Mek Icmal '!#REF!</definedName>
    <definedName name="tutaranl" localSheetId="0">'[1]Hast Mek Icmal '!#REF!</definedName>
    <definedName name="tutaranl">'[1]Hast Mek Icmal '!#REF!</definedName>
    <definedName name="uk">#REF!</definedName>
    <definedName name="UMKB">#REF!</definedName>
    <definedName name="UMKK">#REF!</definedName>
    <definedName name="UMKN">#REF!</definedName>
    <definedName name="Unit_Count_B1">'[2]Job #'!$B$63</definedName>
    <definedName name="Unit_Count_B2">'[2]Job #'!$B$122</definedName>
    <definedName name="Unit_Count_B3">'[2]Job #'!$B$182</definedName>
    <definedName name="Unit_Count_B4">'[2]Job #'!$B$242</definedName>
    <definedName name="USD" localSheetId="3">#REF!</definedName>
    <definedName name="USD" localSheetId="2">#REF!</definedName>
    <definedName name="USD">#REF!</definedName>
    <definedName name="usdm" localSheetId="3">'[1]Hast Mek Icmal '!#REF!</definedName>
    <definedName name="usdm" localSheetId="2">'[1]Hast Mek Icmal '!#REF!</definedName>
    <definedName name="usdm">'[1]Hast Mek Icmal '!#REF!</definedName>
    <definedName name="USDY" localSheetId="3">#REF!</definedName>
    <definedName name="USDY" localSheetId="2">#REF!</definedName>
    <definedName name="USDY">#REF!</definedName>
    <definedName name="uu" localSheetId="3">#REF!</definedName>
    <definedName name="uu" localSheetId="2">#REF!</definedName>
    <definedName name="uu">#REF!</definedName>
    <definedName name="VILLA" localSheetId="3">#REF!</definedName>
    <definedName name="VILLA" localSheetId="2">#REF!</definedName>
    <definedName name="VILLA">#REF!</definedName>
    <definedName name="vur" hidden="1">#REF!</definedName>
    <definedName name="vural" hidden="1">#REF!</definedName>
    <definedName name="yas" hidden="1">#REF!</definedName>
    <definedName name="yasin" hidden="1">#REF!</definedName>
    <definedName name="zam1" localSheetId="3">'[1]Hast Mek Icmal '!#REF!</definedName>
    <definedName name="zam1" localSheetId="2">'[1]Hast Mek Icmal '!#REF!</definedName>
    <definedName name="zam1" localSheetId="1">'[1]Hast Mek Icmal '!#REF!</definedName>
    <definedName name="zam1" localSheetId="0">'[1]Hast Mek Icmal '!#REF!</definedName>
    <definedName name="zam1">'[1]Hast Mek Icmal '!#REF!</definedName>
    <definedName name="zam10" localSheetId="3">'[1]Hast Mek Icmal '!#REF!</definedName>
    <definedName name="zam10" localSheetId="2">'[1]Hast Mek Icmal '!#REF!</definedName>
    <definedName name="zam10">'[1]Hast Mek Icmal '!#REF!</definedName>
    <definedName name="zam11">'[1]Hast Mek Icmal '!#REF!</definedName>
    <definedName name="zam12">'[1]Hast Mek Icmal '!#REF!</definedName>
    <definedName name="zam13">'[1]Hast Mek Icmal '!#REF!</definedName>
    <definedName name="zam14">'[1]Hast Mek Icmal '!#REF!</definedName>
    <definedName name="zam15">'[1]Hast Mek Icmal '!#REF!</definedName>
    <definedName name="zam16">'[1]Hast Mek Icmal '!#REF!</definedName>
    <definedName name="zam17">'[1]Hast Mek Icmal '!#REF!</definedName>
    <definedName name="zam18">'[1]Hast Mek Icmal '!#REF!</definedName>
    <definedName name="zam19">'[1]Hast Mek Icmal '!#REF!</definedName>
    <definedName name="zam2">'[1]Hast Mek Icmal '!#REF!</definedName>
    <definedName name="zam20">'[1]Hast Mek Icmal '!#REF!</definedName>
    <definedName name="zam21">'[1]Hast Mek Icmal '!#REF!</definedName>
    <definedName name="zam22">'[1]Hast Mek Icmal '!#REF!</definedName>
    <definedName name="zam23">'[1]Hast Mek Icmal '!#REF!</definedName>
    <definedName name="zam24">'[1]Hast Mek Icmal '!#REF!</definedName>
    <definedName name="zam25">'[1]Hast Mek Icmal '!#REF!</definedName>
    <definedName name="zam26">'[1]Hast Mek Icmal '!#REF!</definedName>
    <definedName name="zam27">'[1]Hast Mek Icmal '!#REF!</definedName>
    <definedName name="zam28">'[1]Hast Mek Icmal '!#REF!</definedName>
    <definedName name="zam29">'[1]Hast Mek Icmal '!#REF!</definedName>
    <definedName name="zam3">'[1]Hast Mek Icmal '!#REF!</definedName>
    <definedName name="zam30">'[1]Hast Mek Icmal '!#REF!</definedName>
    <definedName name="zam4">'[1]Hast Mek Icmal '!#REF!</definedName>
    <definedName name="zam5">'[1]Hast Mek Icmal '!#REF!</definedName>
    <definedName name="zam6">'[1]Hast Mek Icmal '!#REF!</definedName>
    <definedName name="zam7">'[1]Hast Mek Icmal '!#REF!</definedName>
    <definedName name="zam8">'[1]Hast Mek Icmal '!#REF!</definedName>
    <definedName name="zam9">'[1]Hast Mek Icmal '!#REF!</definedName>
    <definedName name="żelbet7">[3]wsp!$D$4</definedName>
    <definedName name="żelbet8">[3]wsp!$D$5</definedName>
    <definedName name="żelbet9">[3]wsp!$D$6</definedName>
    <definedName name="_xlnm.Database" localSheetId="3">#REF!</definedName>
    <definedName name="_xlnm.Database" localSheetId="2">#REF!</definedName>
    <definedName name="_xlnm.Database">#REF!</definedName>
    <definedName name="допл.за.многосм.раб." localSheetId="3">#REF!</definedName>
    <definedName name="допл.за.многосм.раб." localSheetId="2">#REF!</definedName>
    <definedName name="допл.за.многосм.раб.">#REF!</definedName>
    <definedName name="допл.за.многосм.рук." localSheetId="3">[5]Руководители!#REF!</definedName>
    <definedName name="допл.за.многосм.рук." localSheetId="2">[5]Руководители!#REF!</definedName>
    <definedName name="допл.за.многосм.рук." localSheetId="1">[5]Руководители!#REF!</definedName>
    <definedName name="допл.за.многосм.рук." localSheetId="0">[5]Руководители!#REF!</definedName>
    <definedName name="допл.за.многосм.рук.">[5]Руководители!#REF!</definedName>
    <definedName name="допл.за.усл.раб." localSheetId="3">#REF!</definedName>
    <definedName name="допл.за.усл.раб." localSheetId="2">#REF!</definedName>
    <definedName name="допл.за.усл.раб.">#REF!</definedName>
    <definedName name="допл.за.усл.рук." localSheetId="3">[5]Руководители!#REF!</definedName>
    <definedName name="допл.за.усл.рук." localSheetId="2">[5]Руководители!#REF!</definedName>
    <definedName name="допл.за.усл.рук.">[5]Руководители!#REF!</definedName>
    <definedName name="Доходы" localSheetId="3">#REF!</definedName>
    <definedName name="Доходы" localSheetId="2">#REF!</definedName>
    <definedName name="Доходы">#REF!</definedName>
    <definedName name="_xlnm.Print_Titles" localSheetId="3">'Капитал тыс'!$8:$9</definedName>
    <definedName name="надбавка.рук." localSheetId="3">[5]Руководители!#REF!</definedName>
    <definedName name="надбавка.рук." localSheetId="2">[5]Руководители!#REF!</definedName>
    <definedName name="надбавка.рук." localSheetId="1">[5]Руководители!#REF!</definedName>
    <definedName name="надбавка.рук." localSheetId="0">[5]Руководители!#REF!</definedName>
    <definedName name="надбавка.рук.">[5]Руководители!#REF!</definedName>
    <definedName name="_xlnm.Print_Area" localSheetId="3">'Капитал тыс'!$A$1:$D$29</definedName>
    <definedName name="_xlnm.Print_Area" localSheetId="2">'ОДД тыс'!$A$1:$C$90</definedName>
    <definedName name="ооо" localSheetId="3">#REF!</definedName>
    <definedName name="ооо" localSheetId="2">#REF!</definedName>
    <definedName name="ооо">#REF!</definedName>
    <definedName name="оооо" localSheetId="3">#REF!</definedName>
    <definedName name="оооо" localSheetId="2">#REF!</definedName>
    <definedName name="оооо">#REF!</definedName>
    <definedName name="рай.кт.раб." localSheetId="3">#REF!</definedName>
    <definedName name="рай.кт.раб." localSheetId="2">#REF!</definedName>
    <definedName name="рай.кт.раб.">#REF!</definedName>
    <definedName name="рай.кт.рук." localSheetId="3">[5]Руководители!#REF!</definedName>
    <definedName name="рай.кт.рук." localSheetId="2">[5]Руководители!#REF!</definedName>
    <definedName name="рай.кт.рук." localSheetId="1">[5]Руководители!#REF!</definedName>
    <definedName name="рай.кт.рук." localSheetId="0">[5]Руководители!#REF!</definedName>
    <definedName name="рай.кт.рук.">[5]Руководители!#REF!</definedName>
    <definedName name="тарифн.ф.раб." localSheetId="3">#REF!</definedName>
    <definedName name="тарифн.ф.раб." localSheetId="2">#REF!</definedName>
    <definedName name="тарифн.ф.раб.">#REF!</definedName>
    <definedName name="тарифн.ф.рук." localSheetId="3">[5]Руководители!#REF!</definedName>
    <definedName name="тарифн.ф.рук." localSheetId="2">[5]Руководители!#REF!</definedName>
    <definedName name="тарифн.ф.рук.">[5]Руководители!#REF!</definedName>
    <definedName name="ФЗП.раб." localSheetId="3">#REF!</definedName>
    <definedName name="ФЗП.раб." localSheetId="2">#REF!</definedName>
    <definedName name="ФЗП.раб.">#REF!</definedName>
    <definedName name="числ.раб." localSheetId="3">#REF!</definedName>
    <definedName name="числ.раб." localSheetId="2">#REF!</definedName>
    <definedName name="числ.раб.">#REF!</definedName>
    <definedName name="Штатка" localSheetId="3">#REF!</definedName>
    <definedName name="Штатка" localSheetId="2">#REF!</definedName>
    <definedName name="Штатк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3" l="1"/>
  <c r="C53" i="1" l="1"/>
  <c r="C26" i="2"/>
  <c r="B13" i="4" l="1"/>
  <c r="B16" i="4" s="1"/>
  <c r="D12" i="4"/>
  <c r="D20" i="2" l="1"/>
  <c r="D22" i="2" s="1"/>
  <c r="D15" i="2"/>
  <c r="D19" i="4" l="1"/>
  <c r="D18" i="4"/>
  <c r="D15" i="4"/>
  <c r="D10" i="4"/>
  <c r="F16" i="4"/>
  <c r="C67" i="3"/>
  <c r="B67" i="3"/>
  <c r="C61" i="3"/>
  <c r="B61" i="3"/>
  <c r="C44" i="3"/>
  <c r="B44" i="3"/>
  <c r="C30" i="3"/>
  <c r="B30" i="3"/>
  <c r="C18" i="3"/>
  <c r="B18" i="3"/>
  <c r="C10" i="3"/>
  <c r="B10" i="3"/>
  <c r="B28" i="3" l="1"/>
  <c r="C28" i="3"/>
  <c r="C59" i="3"/>
  <c r="B59" i="3"/>
  <c r="C75" i="3"/>
  <c r="B75" i="3"/>
  <c r="B20" i="4"/>
  <c r="C78" i="3" l="1"/>
  <c r="C81" i="3" s="1"/>
  <c r="B78" i="3"/>
  <c r="B81" i="3" s="1"/>
  <c r="D38" i="2" l="1"/>
  <c r="D11" i="2" l="1"/>
  <c r="C11" i="2"/>
  <c r="D37" i="1"/>
  <c r="D38" i="1" s="1"/>
  <c r="D36" i="1"/>
  <c r="C36" i="1"/>
  <c r="D29" i="1"/>
  <c r="C29" i="1"/>
  <c r="D25" i="1"/>
  <c r="C25" i="1"/>
  <c r="F20" i="4" s="1"/>
  <c r="D19" i="1"/>
  <c r="C19" i="1"/>
  <c r="D12" i="1"/>
  <c r="C12" i="1"/>
  <c r="C37" i="1" l="1"/>
  <c r="C38" i="1" s="1"/>
  <c r="C15" i="2"/>
  <c r="C20" i="1"/>
  <c r="D20" i="1"/>
  <c r="C20" i="2" l="1"/>
  <c r="D56" i="1"/>
  <c r="C56" i="1"/>
  <c r="C57" i="1" s="1"/>
  <c r="C38" i="2"/>
  <c r="C58" i="1" l="1"/>
  <c r="C22" i="2"/>
  <c r="C24" i="2" s="1"/>
  <c r="E54" i="1" l="1"/>
  <c r="C25" i="2"/>
  <c r="C17" i="4" s="1"/>
  <c r="D17" i="4" s="1"/>
  <c r="C39" i="2"/>
  <c r="D24" i="2" l="1"/>
  <c r="D25" i="2" l="1"/>
  <c r="C11" i="4" s="1"/>
  <c r="D39" i="2"/>
  <c r="C14" i="4" l="1"/>
  <c r="D14" i="4" s="1"/>
  <c r="C13" i="4"/>
  <c r="C16" i="4" s="1"/>
  <c r="D16" i="4" s="1"/>
  <c r="G16" i="4" s="1"/>
  <c r="D11" i="4"/>
  <c r="C39" i="1"/>
  <c r="D58" i="1"/>
  <c r="D57" i="1"/>
  <c r="D13" i="4" l="1"/>
  <c r="D39" i="1"/>
  <c r="C20" i="4" l="1"/>
  <c r="D20" i="4" s="1"/>
  <c r="G20" i="4" s="1"/>
</calcChain>
</file>

<file path=xl/sharedStrings.xml><?xml version="1.0" encoding="utf-8"?>
<sst xmlns="http://schemas.openxmlformats.org/spreadsheetml/2006/main" count="202" uniqueCount="156">
  <si>
    <t>тыс. тенге</t>
  </si>
  <si>
    <t>Активы</t>
  </si>
  <si>
    <t>Денежные средства и их эквиваленты</t>
  </si>
  <si>
    <t>013</t>
  </si>
  <si>
    <t>Прочие краткосрочные активы</t>
  </si>
  <si>
    <t>Инвестиционное имущество</t>
  </si>
  <si>
    <t>Нематериальные активы</t>
  </si>
  <si>
    <t>Краткосрочные оценочные обязательства</t>
  </si>
  <si>
    <t>Вознаграждения работникам</t>
  </si>
  <si>
    <t>Прочие краткосрочные обязательства</t>
  </si>
  <si>
    <t>Отложенные налоговые обязательства</t>
  </si>
  <si>
    <t>Уставный (акционерный) капитал</t>
  </si>
  <si>
    <t>Нераспределенная прибыль (непокрытый убыток)</t>
  </si>
  <si>
    <t>Директор</t>
  </si>
  <si>
    <t xml:space="preserve">Гл. бухгалтер </t>
  </si>
  <si>
    <t>Разливаева А. Ю._________________</t>
  </si>
  <si>
    <t>Место печати</t>
  </si>
  <si>
    <t>Наименование показателей</t>
  </si>
  <si>
    <t>Административные расходы</t>
  </si>
  <si>
    <t>Финансовые доходы</t>
  </si>
  <si>
    <t>Финансовые расходы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</si>
  <si>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</si>
  <si>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</si>
  <si>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</si>
  <si>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в том числе:</t>
  </si>
  <si>
    <t>Азизбеков М.С,_________________</t>
  </si>
  <si>
    <t>дивиденды</t>
  </si>
  <si>
    <t>ОТЧЕТ О ФИНАНСОВОМ ПОЛОЖЕНИИ</t>
  </si>
  <si>
    <t>АО "АИФН "SNS INVESTMENTS (СНС ИНВЕСТМЕНТС)"</t>
  </si>
  <si>
    <t>На 31 декабря 2024 г.</t>
  </si>
  <si>
    <t>Долгосрочные активы</t>
  </si>
  <si>
    <t xml:space="preserve">Итого долгосрочных активов </t>
  </si>
  <si>
    <t>Краткосрочные активы</t>
  </si>
  <si>
    <t>Краткосрочная дебиторская задолженность</t>
  </si>
  <si>
    <t>Текущие налоговые активы</t>
  </si>
  <si>
    <t>Краткосрочные финансовые активы</t>
  </si>
  <si>
    <t xml:space="preserve">Итого краткосрочных активов </t>
  </si>
  <si>
    <t>Итого активов</t>
  </si>
  <si>
    <t>Капитал и обязательства</t>
  </si>
  <si>
    <t>Капитал</t>
  </si>
  <si>
    <t>Итого капитал</t>
  </si>
  <si>
    <t>Долгосрочные обязательства</t>
  </si>
  <si>
    <t>Финансовые обязательства, долгосрочная часть</t>
  </si>
  <si>
    <t>Итого долгосрочных обязательств</t>
  </si>
  <si>
    <t>Краткосрочные обязательства</t>
  </si>
  <si>
    <t>Финансовые обязательства, краткосрочная часть</t>
  </si>
  <si>
    <t>Краткосрочная кредиторская задолженность</t>
  </si>
  <si>
    <t xml:space="preserve">Итого краткосрочных обязательств </t>
  </si>
  <si>
    <t>Итого обязательства</t>
  </si>
  <si>
    <t>Итого капитал и обязательства</t>
  </si>
  <si>
    <t>ОТЧЕТ О ПРИБЫЛИ ИЛИ УБЫТКЕ И ПРОЧЕМ СОВОКУПНОМ ДОХОДЕ</t>
  </si>
  <si>
    <t>Доход от аренды</t>
  </si>
  <si>
    <t>Себестоимость оказанных услуг</t>
  </si>
  <si>
    <t>Валовая прибыль (убыток)</t>
  </si>
  <si>
    <t>Доходы/(расходы) по переоценке инвестиционного имущества</t>
  </si>
  <si>
    <t>Прочие доходы/(расходы)</t>
  </si>
  <si>
    <t>25</t>
  </si>
  <si>
    <t>Итого операционная прибыль (убыток)</t>
  </si>
  <si>
    <t xml:space="preserve">Прибыль (убыток) до налогообложения </t>
  </si>
  <si>
    <t>Прибыль за период</t>
  </si>
  <si>
    <t>Совокупный доход за период</t>
  </si>
  <si>
    <t>Прибыль на акцию (тенге)</t>
  </si>
  <si>
    <t xml:space="preserve">ОТЧЕТ О ДВИЖЕНИИ ДЕНЕЖНЫХ СРЕДСТВ 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</si>
  <si>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</si>
  <si>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</si>
  <si>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</si>
  <si>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</si>
  <si>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</si>
  <si>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</si>
  <si>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</si>
  <si>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</si>
  <si>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</si>
  <si>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</si>
  <si>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прочие выплаты</t>
  </si>
  <si>
    <t>реализация инвестиционного имущества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</si>
  <si>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</si>
  <si>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</si>
  <si>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</si>
  <si>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</si>
  <si>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</si>
  <si>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</si>
  <si>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фьючерсные и форвардные контракты, опционы и свопы</t>
  </si>
  <si>
    <t>полученные дивиденды</t>
  </si>
  <si>
    <t>приобретение инвестиционного имущества</t>
  </si>
  <si>
    <t>приобретение нематериальных активов</t>
  </si>
  <si>
    <t>приобретение других долгосрочных активов</t>
  </si>
  <si>
    <t>увеличение стоимости финансовых активов, оцениваемых по справедливой стоимости через прочий совокупный доход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</si>
  <si>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</si>
  <si>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</si>
  <si>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</si>
  <si>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предоставление займов</t>
  </si>
  <si>
    <t>инвестиции в ассоциированные и дочерние организации</t>
  </si>
  <si>
    <t>размещение облигаций выпущенных</t>
  </si>
  <si>
    <t>погашение займов</t>
  </si>
  <si>
    <t>погашение вознаграждений по займам</t>
  </si>
  <si>
    <t>погашение купонного вознаграждения по облигациям</t>
  </si>
  <si>
    <t>выплата дивидендов</t>
  </si>
  <si>
    <t>выплаты собственникам по акциям организации</t>
  </si>
  <si>
    <t>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</si>
  <si>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</si>
  <si>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</si>
  <si>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Азизбеков М.С._________________</t>
  </si>
  <si>
    <t>ОТЧЕТ ОБ ИЗМЕНЕНИЯХ В КАПИТАЛЕ</t>
  </si>
  <si>
    <t>Наименование компонентов</t>
  </si>
  <si>
    <t>Нераспределенная прибыль</t>
  </si>
  <si>
    <t>Выплата дивидендов</t>
  </si>
  <si>
    <t>Сальдо на 31 декабря 2023 г.</t>
  </si>
  <si>
    <t>Сальдо на 31 декабря 2024 г.</t>
  </si>
  <si>
    <t>Совокупный доход за отчетный период</t>
  </si>
  <si>
    <t>Формирование акционерного капитала</t>
  </si>
  <si>
    <t>Совокупный доход</t>
  </si>
  <si>
    <t>денежные поступления от аренды</t>
  </si>
  <si>
    <t>вознаграждения по вкладам и операциям "Обратное" РЕПО</t>
  </si>
  <si>
    <t>налоги и другие обязательные платежи в бюджет</t>
  </si>
  <si>
    <t>платежи по подоходному налогу</t>
  </si>
  <si>
    <t>инвестиции в операции "Обратное" РЕПО</t>
  </si>
  <si>
    <t>получение займов</t>
  </si>
  <si>
    <t>размещение облигаций</t>
  </si>
  <si>
    <t>1. Движение денежных средств от операционной деятельности</t>
  </si>
  <si>
    <t>1.1 Поступление денежных средств, всего</t>
  </si>
  <si>
    <t>1.2 Выбытие денежных средств, всего</t>
  </si>
  <si>
    <t>Чистая сумма денежных средств от операционной деятельности</t>
  </si>
  <si>
    <t>2. Движение денежных средств от инвестиционной деятельности</t>
  </si>
  <si>
    <t>2.1 Поступление денежных средств, всего</t>
  </si>
  <si>
    <t>2.2 Выбытие денежных средств, всего</t>
  </si>
  <si>
    <t>Чистая сумма денежных средств от инвестиционной деятельности</t>
  </si>
  <si>
    <t>3. Движение денежных средств от финансовой деятельности</t>
  </si>
  <si>
    <t>3.1 Поступление денежных средств, всего</t>
  </si>
  <si>
    <t>3.2 Выбытие денежных средств, всего</t>
  </si>
  <si>
    <t>Чистая сумма денежных средств от финансовой деятельности</t>
  </si>
  <si>
    <t xml:space="preserve"> Увеличение +/- уменьшение денежных средств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</si>
  <si>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</si>
  <si>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</si>
  <si>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6</t>
  </si>
  <si>
    <t>7</t>
  </si>
  <si>
    <t>8</t>
  </si>
  <si>
    <t>9</t>
  </si>
  <si>
    <t>10</t>
  </si>
  <si>
    <t>11</t>
  </si>
  <si>
    <t>12</t>
  </si>
  <si>
    <t>18</t>
  </si>
  <si>
    <t>19</t>
  </si>
  <si>
    <t>20</t>
  </si>
  <si>
    <t>21</t>
  </si>
  <si>
    <t>22</t>
  </si>
  <si>
    <t>Прим.</t>
  </si>
  <si>
    <t>за период, закончившийся 30 июня 2025 года</t>
  </si>
  <si>
    <t>за 6 месяцев, закончившихся 30 июня 2025 года</t>
  </si>
  <si>
    <t>за 6 месяцев, закончившихся 30 июня 2024 года</t>
  </si>
  <si>
    <t xml:space="preserve">Прочие доходы/(расходы) </t>
  </si>
  <si>
    <t>Сальдо на 30 июня 2024 г.</t>
  </si>
  <si>
    <t>Сальдо на 30 июня 2025 г.</t>
  </si>
  <si>
    <t>по состоянию на 30 июня 2025 года</t>
  </si>
  <si>
    <t>На 30 июня 2025 г.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</si>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</sst>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р_._-;\-* #,##0.00_р_._-;_-* &quot;-&quot;??_р_._-;_-@_-"/>
    <numFmt numFmtId="165" formatCode="_-* #,##0_р_._-;\-* #,##0_р_._-;_-* &quot;-&quot;??_р_._-;_-@_-"/>
    <numFmt numFmtId="166" formatCode="#,##0_р_._-;\(#,##0\)_р_."/>
    <numFmt numFmtId="167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sz val="9"/>
      <color rgb="FFFF000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sz val="9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5" fillId="0" borderId="0"/>
    <xf numFmtId="0" fontId="20" fillId="0" borderId="0"/>
    <xf numFmtId="0" fontId="14" fillId="0" borderId="0"/>
  </cellStyleXfs>
  <cellXfs count="104">
    <xf numFmtId="0" fontId="0" fillId="0" borderId="0" xfId="0"/>
    <xf numFmtId="0" fontId="5" fillId="0" borderId="0" xfId="1" applyFont="1"/>
    <xf numFmtId="4" fontId="5" fillId="0" borderId="0" xfId="1" applyNumberFormat="1" applyFont="1"/>
    <xf numFmtId="3" fontId="5" fillId="0" borderId="0" xfId="1" applyNumberFormat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0" fontId="3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right" vertical="top" wrapText="1"/>
    </xf>
    <xf numFmtId="164" fontId="5" fillId="0" borderId="0" xfId="2" applyFont="1"/>
    <xf numFmtId="0" fontId="3" fillId="0" borderId="1" xfId="1" applyFont="1" applyBorder="1" applyAlignment="1">
      <alignment vertical="top" wrapText="1"/>
    </xf>
    <xf numFmtId="49" fontId="3" fillId="0" borderId="1" xfId="1" applyNumberFormat="1" applyFont="1" applyBorder="1" applyAlignment="1">
      <alignment horizontal="center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4" fillId="0" borderId="1" xfId="2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165" fontId="2" fillId="2" borderId="1" xfId="2" applyNumberFormat="1" applyFont="1" applyFill="1" applyBorder="1" applyAlignment="1">
      <alignment horizontal="right" vertical="top" wrapText="1"/>
    </xf>
    <xf numFmtId="49" fontId="2" fillId="0" borderId="1" xfId="1" applyNumberFormat="1" applyFont="1" applyBorder="1" applyAlignment="1">
      <alignment horizontal="center" vertical="top" wrapText="1"/>
    </xf>
    <xf numFmtId="165" fontId="2" fillId="0" borderId="1" xfId="2" applyNumberFormat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right" vertical="top" wrapText="1"/>
    </xf>
    <xf numFmtId="3" fontId="4" fillId="0" borderId="1" xfId="1" applyNumberFormat="1" applyFont="1" applyBorder="1" applyAlignment="1">
      <alignment horizontal="right" vertical="top" wrapText="1"/>
    </xf>
    <xf numFmtId="0" fontId="2" fillId="3" borderId="1" xfId="1" applyFont="1" applyFill="1" applyBorder="1" applyAlignment="1">
      <alignment vertical="top" wrapText="1"/>
    </xf>
    <xf numFmtId="0" fontId="2" fillId="3" borderId="1" xfId="1" applyFont="1" applyFill="1" applyBorder="1" applyAlignment="1">
      <alignment horizontal="center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2" fillId="2" borderId="1" xfId="1" applyFont="1" applyFill="1" applyBorder="1" applyAlignment="1">
      <alignment horizontal="center" vertical="top" wrapText="1"/>
    </xf>
    <xf numFmtId="0" fontId="3" fillId="0" borderId="0" xfId="1" applyFont="1"/>
    <xf numFmtId="164" fontId="8" fillId="0" borderId="0" xfId="2" applyFont="1"/>
    <xf numFmtId="0" fontId="9" fillId="0" borderId="0" xfId="1" applyFont="1" applyAlignment="1">
      <alignment vertical="center" wrapText="1"/>
    </xf>
    <xf numFmtId="0" fontId="9" fillId="0" borderId="0" xfId="1" applyFont="1"/>
    <xf numFmtId="0" fontId="1" fillId="0" borderId="0" xfId="1"/>
    <xf numFmtId="0" fontId="10" fillId="0" borderId="0" xfId="1" applyFont="1" applyAlignment="1">
      <alignment horizontal="right"/>
    </xf>
    <xf numFmtId="0" fontId="11" fillId="0" borderId="1" xfId="1" applyFont="1" applyBorder="1" applyAlignment="1">
      <alignment vertical="top" wrapText="1"/>
    </xf>
    <xf numFmtId="49" fontId="11" fillId="0" borderId="1" xfId="1" applyNumberFormat="1" applyFont="1" applyBorder="1" applyAlignment="1">
      <alignment horizontal="center" vertical="top" wrapText="1"/>
    </xf>
    <xf numFmtId="165" fontId="10" fillId="0" borderId="1" xfId="2" applyNumberFormat="1" applyFont="1" applyFill="1" applyBorder="1" applyAlignment="1">
      <alignment horizontal="right" vertical="top" wrapText="1"/>
    </xf>
    <xf numFmtId="165" fontId="10" fillId="0" borderId="1" xfId="1" applyNumberFormat="1" applyFont="1" applyBorder="1" applyAlignment="1">
      <alignment horizontal="right" vertical="top" wrapText="1"/>
    </xf>
    <xf numFmtId="0" fontId="6" fillId="2" borderId="1" xfId="1" applyFont="1" applyFill="1" applyBorder="1" applyAlignment="1">
      <alignment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165" fontId="12" fillId="2" borderId="1" xfId="2" applyNumberFormat="1" applyFont="1" applyFill="1" applyBorder="1" applyAlignment="1">
      <alignment horizontal="right" vertical="top" wrapText="1"/>
    </xf>
    <xf numFmtId="0" fontId="13" fillId="0" borderId="0" xfId="1" applyFont="1"/>
    <xf numFmtId="165" fontId="10" fillId="0" borderId="1" xfId="2" applyNumberFormat="1" applyFont="1" applyBorder="1" applyAlignment="1">
      <alignment horizontal="right" vertical="top" wrapText="1"/>
    </xf>
    <xf numFmtId="0" fontId="6" fillId="2" borderId="1" xfId="1" applyFont="1" applyFill="1" applyBorder="1" applyAlignment="1">
      <alignment horizontal="center" vertical="top" wrapText="1"/>
    </xf>
    <xf numFmtId="0" fontId="11" fillId="0" borderId="1" xfId="1" applyFont="1" applyBorder="1" applyAlignment="1">
      <alignment horizontal="center" vertical="top" wrapText="1"/>
    </xf>
    <xf numFmtId="0" fontId="6" fillId="3" borderId="1" xfId="1" applyFont="1" applyFill="1" applyBorder="1" applyAlignment="1">
      <alignment vertical="top" wrapText="1"/>
    </xf>
    <xf numFmtId="0" fontId="6" fillId="3" borderId="1" xfId="1" applyFont="1" applyFill="1" applyBorder="1" applyAlignment="1">
      <alignment horizontal="center" vertical="top" wrapText="1"/>
    </xf>
    <xf numFmtId="165" fontId="12" fillId="3" borderId="1" xfId="2" applyNumberFormat="1" applyFont="1" applyFill="1" applyBorder="1" applyAlignment="1">
      <alignment horizontal="right" vertical="top" wrapText="1"/>
    </xf>
    <xf numFmtId="165" fontId="12" fillId="3" borderId="1" xfId="1" applyNumberFormat="1" applyFont="1" applyFill="1" applyBorder="1" applyAlignment="1">
      <alignment horizontal="right" vertical="top" wrapText="1"/>
    </xf>
    <xf numFmtId="0" fontId="11" fillId="0" borderId="0" xfId="1" applyFont="1"/>
    <xf numFmtId="164" fontId="5" fillId="4" borderId="0" xfId="1" applyNumberFormat="1" applyFont="1" applyFill="1"/>
    <xf numFmtId="0" fontId="13" fillId="0" borderId="0" xfId="1" applyFont="1" applyFill="1"/>
    <xf numFmtId="0" fontId="1" fillId="0" borderId="0" xfId="1" applyFill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4" fontId="4" fillId="0" borderId="0" xfId="0" applyNumberFormat="1" applyFont="1"/>
    <xf numFmtId="3" fontId="5" fillId="0" borderId="0" xfId="0" applyNumberFormat="1" applyFont="1"/>
    <xf numFmtId="4" fontId="5" fillId="0" borderId="0" xfId="0" applyNumberFormat="1" applyFont="1"/>
    <xf numFmtId="0" fontId="2" fillId="0" borderId="0" xfId="0" applyFont="1" applyAlignment="1">
      <alignment horizontal="center"/>
    </xf>
    <xf numFmtId="43" fontId="5" fillId="0" borderId="0" xfId="3" applyFont="1"/>
    <xf numFmtId="43" fontId="5" fillId="4" borderId="0" xfId="3" applyFont="1" applyFill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right" vertical="top" wrapText="1"/>
    </xf>
    <xf numFmtId="164" fontId="10" fillId="0" borderId="1" xfId="2" applyNumberFormat="1" applyFont="1" applyBorder="1" applyAlignment="1">
      <alignment horizontal="right" vertical="top" wrapText="1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center" vertical="top" wrapText="1"/>
    </xf>
    <xf numFmtId="0" fontId="11" fillId="0" borderId="2" xfId="1" applyFont="1" applyBorder="1" applyAlignment="1">
      <alignment vertical="top" wrapText="1"/>
    </xf>
    <xf numFmtId="0" fontId="10" fillId="0" borderId="3" xfId="1" applyFont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11" fillId="0" borderId="0" xfId="1" applyFont="1" applyAlignment="1">
      <alignment vertical="top" wrapText="1"/>
    </xf>
    <xf numFmtId="0" fontId="12" fillId="2" borderId="1" xfId="1" applyFont="1" applyFill="1" applyBorder="1" applyAlignment="1">
      <alignment vertical="top" wrapText="1"/>
    </xf>
    <xf numFmtId="49" fontId="6" fillId="0" borderId="0" xfId="1" applyNumberFormat="1" applyFont="1" applyAlignment="1">
      <alignment horizontal="center" vertical="top" wrapText="1"/>
    </xf>
    <xf numFmtId="0" fontId="10" fillId="0" borderId="1" xfId="1" applyFont="1" applyBorder="1" applyAlignment="1">
      <alignment vertical="top" wrapText="1"/>
    </xf>
    <xf numFmtId="49" fontId="11" fillId="0" borderId="0" xfId="1" applyNumberFormat="1" applyFont="1" applyAlignment="1">
      <alignment horizontal="center" vertical="top" wrapText="1"/>
    </xf>
    <xf numFmtId="166" fontId="12" fillId="2" borderId="1" xfId="2" applyNumberFormat="1" applyFont="1" applyFill="1" applyBorder="1" applyAlignment="1">
      <alignment horizontal="right" vertical="top" wrapText="1"/>
    </xf>
    <xf numFmtId="0" fontId="12" fillId="3" borderId="1" xfId="1" applyFont="1" applyFill="1" applyBorder="1" applyAlignment="1">
      <alignment vertical="top" wrapText="1"/>
    </xf>
    <xf numFmtId="166" fontId="12" fillId="3" borderId="1" xfId="2" applyNumberFormat="1" applyFont="1" applyFill="1" applyBorder="1" applyAlignment="1">
      <alignment horizontal="right" vertical="top" wrapText="1"/>
    </xf>
    <xf numFmtId="0" fontId="10" fillId="0" borderId="2" xfId="1" applyFont="1" applyBorder="1" applyAlignment="1">
      <alignment vertical="top" wrapText="1"/>
    </xf>
    <xf numFmtId="165" fontId="10" fillId="0" borderId="3" xfId="2" applyNumberFormat="1" applyFont="1" applyBorder="1" applyAlignment="1">
      <alignment vertical="top" wrapText="1"/>
    </xf>
    <xf numFmtId="165" fontId="10" fillId="0" borderId="4" xfId="2" applyNumberFormat="1" applyFont="1" applyBorder="1" applyAlignment="1">
      <alignment vertical="top" wrapText="1"/>
    </xf>
    <xf numFmtId="3" fontId="1" fillId="0" borderId="0" xfId="1" applyNumberFormat="1"/>
    <xf numFmtId="167" fontId="1" fillId="0" borderId="0" xfId="1" applyNumberFormat="1"/>
    <xf numFmtId="0" fontId="16" fillId="0" borderId="0" xfId="4" applyFont="1" applyAlignment="1">
      <alignment horizontal="left" vertical="top" wrapText="1" indent="4"/>
    </xf>
    <xf numFmtId="0" fontId="17" fillId="0" borderId="0" xfId="4" applyFont="1" applyAlignment="1">
      <alignment horizontal="left" vertical="top" wrapText="1" indent="2"/>
    </xf>
    <xf numFmtId="0" fontId="18" fillId="0" borderId="0" xfId="4" applyFont="1" applyAlignment="1">
      <alignment horizontal="left" vertical="top" wrapText="1"/>
    </xf>
    <xf numFmtId="0" fontId="19" fillId="0" borderId="0" xfId="1" applyFont="1" applyAlignment="1">
      <alignment horizontal="center"/>
    </xf>
    <xf numFmtId="0" fontId="11" fillId="0" borderId="0" xfId="1" applyFont="1" applyAlignment="1">
      <alignment horizontal="justify"/>
    </xf>
    <xf numFmtId="165" fontId="13" fillId="0" borderId="0" xfId="1" applyNumberFormat="1" applyFont="1"/>
    <xf numFmtId="3" fontId="13" fillId="5" borderId="0" xfId="1" applyNumberFormat="1" applyFont="1" applyFill="1"/>
    <xf numFmtId="3" fontId="1" fillId="5" borderId="0" xfId="1" applyNumberFormat="1" applyFill="1"/>
    <xf numFmtId="166" fontId="11" fillId="0" borderId="1" xfId="2" applyNumberFormat="1" applyFont="1" applyFill="1" applyBorder="1" applyAlignment="1">
      <alignment horizontal="right" vertical="top" wrapText="1"/>
    </xf>
    <xf numFmtId="165" fontId="1" fillId="0" borderId="0" xfId="1" applyNumberFormat="1"/>
    <xf numFmtId="166" fontId="6" fillId="0" borderId="1" xfId="2" applyNumberFormat="1" applyFont="1" applyFill="1" applyBorder="1" applyAlignment="1">
      <alignment horizontal="right" vertical="top" wrapText="1"/>
    </xf>
    <xf numFmtId="164" fontId="10" fillId="0" borderId="1" xfId="2" applyNumberFormat="1" applyFont="1" applyFill="1" applyBorder="1" applyAlignment="1">
      <alignment horizontal="right" vertical="top" wrapText="1"/>
    </xf>
    <xf numFmtId="43" fontId="1" fillId="0" borderId="0" xfId="3" applyNumberFormat="1" applyFont="1"/>
    <xf numFmtId="0" fontId="2" fillId="0" borderId="0" xfId="0" applyFont="1" applyAlignment="1">
      <alignment horizontal="center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</cellXfs>
  <cellStyles count="7">
    <cellStyle name="Обычный" xfId="0" builtinId="0"/>
    <cellStyle name="Обычный 12 2 2" xfId="1" xr:uid="{464FDF21-4B4E-4FC4-BF1D-025CEFF6A6E8}"/>
    <cellStyle name="Обычный 2" xfId="5" xr:uid="{86E21512-B3EE-4609-98CC-BEA548E15EFB}"/>
    <cellStyle name="Обычный 2 2" xfId="6" xr:uid="{2F11EAE4-E255-4F3D-AB53-8A3F21444226}"/>
    <cellStyle name="Обычный_ОДД" xfId="4" xr:uid="{95B55A35-A1C6-4283-9A37-0E887B05FDF9}"/>
    <cellStyle name="Финансовый" xfId="3" builtinId="3"/>
    <cellStyle name="Финансовый 2_АВАНСЫ в ДЕКАБРЕ арендаторы Костаная" xfId="2" xr:uid="{2BEE408E-9AB0-4A43-836F-8ED6EE0441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Almata%20Projeleri\Is%20ve%20Kongre%20Merkezleri\030512%20Bina%20Kesif%20SO%20+%20S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pany\Budgets\West%20Pointe\master%20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teklif\2WI...%20Tender\oferty\bill_wy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tl_elek_poz_listes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ken\Document\&#1050;&#1072;&#1088;&#1073;&#1080;&#1076;\&#1047;&#1087;_&#1087;&#1077;&#1088;&#1089;&#1086;&#1085;&#1072;&#1083;\&#1064;&#1090;_&#1088;&#1072;&#1089;&#1087;\ZAVOD-T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Katsayı"/>
      <sheetName val="Proje Icmal"/>
      <sheetName val="Personel List"/>
      <sheetName val="Lojman Kira"/>
      <sheetName val="Arac Kira"/>
      <sheetName val="Diğer K"/>
      <sheetName val="Otel Mek Icmal"/>
      <sheetName val="Otel Mek"/>
      <sheetName val="SPA Mek"/>
      <sheetName val="Otel Mek Icmal 1"/>
      <sheetName val="Otel Mek 1"/>
      <sheetName val="Hast Mek Icmal "/>
      <sheetName val="Hast Mek"/>
      <sheetName val="Hast Elk Icmal"/>
      <sheetName val="Hast Elk"/>
      <sheetName val="Hast Elk Icmal 1"/>
      <sheetName val="Hast Elk 1"/>
      <sheetName val="Otel Elk Icmal"/>
      <sheetName val="Otel Elk"/>
      <sheetName val="Otel Elk İcmal 1"/>
      <sheetName val="Otel Elk 1"/>
      <sheetName val="Otel Insaat"/>
      <sheetName val="Hastane Insaat"/>
      <sheetName val="Sarf Malzeme"/>
      <sheetName val="K_Katsay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Job #"/>
      <sheetName val="Project Info"/>
      <sheetName val="LAND"/>
      <sheetName val="Gen. Conditions"/>
      <sheetName val="SITE WORK"/>
      <sheetName val="CONCRETE WORK"/>
      <sheetName val="MASONARY"/>
      <sheetName val="METALS"/>
      <sheetName val="LUMBER"/>
      <sheetName val="Appliances"/>
      <sheetName val="Cabinets"/>
      <sheetName val="Floor Covering"/>
      <sheetName val="Windows"/>
      <sheetName val="Job_#"/>
      <sheetName val="Project_Info"/>
      <sheetName val="Gen__Conditions"/>
      <sheetName val="SITE_WORK"/>
      <sheetName val="CONCRETE_WORK"/>
      <sheetName val="Floor_Covering"/>
    </sheetNames>
    <sheetDataSet>
      <sheetData sheetId="0" refreshError="1"/>
      <sheetData sheetId="1" refreshError="1">
        <row r="63">
          <cell r="B63">
            <v>48</v>
          </cell>
          <cell r="G63">
            <v>6123200</v>
          </cell>
        </row>
        <row r="122">
          <cell r="B122">
            <v>45</v>
          </cell>
          <cell r="G122">
            <v>5444500</v>
          </cell>
        </row>
        <row r="182">
          <cell r="B182">
            <v>46</v>
          </cell>
          <cell r="G182">
            <v>5679232</v>
          </cell>
        </row>
        <row r="242">
          <cell r="B242">
            <v>46</v>
          </cell>
          <cell r="G242">
            <v>5679232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B20">
            <v>2046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p"/>
      <sheetName val="15007"/>
      <sheetName val="15008"/>
      <sheetName val="15009"/>
    </sheetNames>
    <sheetDataSet>
      <sheetData sheetId="0">
        <row r="2">
          <cell r="D2">
            <v>1.0991240099744821</v>
          </cell>
        </row>
        <row r="3">
          <cell r="D3">
            <v>1.0991240099744821</v>
          </cell>
        </row>
        <row r="4">
          <cell r="D4">
            <v>0.99360810501693186</v>
          </cell>
        </row>
        <row r="5">
          <cell r="D5">
            <v>1.5695490862435604</v>
          </cell>
        </row>
        <row r="6">
          <cell r="D6">
            <v>1.5882341944131266</v>
          </cell>
        </row>
        <row r="7">
          <cell r="D7">
            <v>1.0991240099744821</v>
          </cell>
        </row>
        <row r="8">
          <cell r="D8">
            <v>1.0991240099744821</v>
          </cell>
        </row>
        <row r="9">
          <cell r="D9">
            <v>1.0991240099744821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DIKES2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Рабочие"/>
      <sheetName val="Численность апп. упр.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188C8-168E-4C45-9171-C2E98C018644}">
  <sheetPr>
    <tabColor rgb="FFFF0000"/>
    <pageSetUpPr fitToPage="1"/>
  </sheetPr>
  <dimension ref="A1:P61"/>
  <sheetViews>
    <sheetView tabSelected="1" zoomScaleNormal="100" workbookViewId="0">
      <selection activeCell="E54" sqref="E54"/>
    </sheetView>
  </sheetViews>
  <sheetFormatPr defaultColWidth="9.28515625" defaultRowHeight="12" outlineLevelRow="1" x14ac:dyDescent="0.2"/>
  <cols>
    <col min="1" max="1" width="73" style="1" customWidth="1"/>
    <col min="2" max="2" width="6.42578125" style="1" bestFit="1" customWidth="1"/>
    <col min="3" max="4" width="19.7109375" style="1" customWidth="1"/>
    <col min="5" max="5" width="17.5703125" style="1" bestFit="1" customWidth="1"/>
    <col min="6" max="6" width="9.28515625" style="2"/>
    <col min="7" max="16384" width="9.28515625" style="1"/>
  </cols>
  <sheetData>
    <row r="1" spans="1:16" s="52" customFormat="1" x14ac:dyDescent="0.2">
      <c r="A1" s="4" t="s">
        <v>28</v>
      </c>
      <c r="B1" s="53"/>
      <c r="C1" s="53"/>
      <c r="D1" s="54"/>
      <c r="E1" s="55"/>
      <c r="I1" s="56"/>
      <c r="J1" s="56"/>
      <c r="K1" s="56"/>
      <c r="L1" s="56"/>
      <c r="M1" s="56"/>
      <c r="N1" s="56"/>
      <c r="O1" s="56"/>
      <c r="P1" s="56"/>
    </row>
    <row r="2" spans="1:16" s="52" customFormat="1" x14ac:dyDescent="0.2">
      <c r="B2" s="53"/>
      <c r="C2" s="53"/>
      <c r="D2" s="54"/>
      <c r="E2" s="55"/>
      <c r="I2" s="56"/>
      <c r="J2" s="56"/>
      <c r="K2" s="56"/>
      <c r="L2" s="56"/>
      <c r="M2" s="56"/>
      <c r="N2" s="56"/>
      <c r="O2" s="56"/>
      <c r="P2" s="56"/>
    </row>
    <row r="3" spans="1:16" s="52" customFormat="1" x14ac:dyDescent="0.2">
      <c r="B3" s="53"/>
      <c r="C3" s="53"/>
      <c r="D3" s="54"/>
      <c r="E3" s="55"/>
      <c r="I3" s="56"/>
      <c r="J3" s="56"/>
      <c r="K3" s="56"/>
      <c r="L3" s="56"/>
      <c r="M3" s="56"/>
      <c r="N3" s="56"/>
      <c r="O3" s="56"/>
      <c r="P3" s="56"/>
    </row>
    <row r="4" spans="1:16" s="52" customFormat="1" x14ac:dyDescent="0.2">
      <c r="A4" s="97" t="s">
        <v>27</v>
      </c>
      <c r="B4" s="97"/>
      <c r="C4" s="97"/>
      <c r="D4" s="97"/>
      <c r="E4" s="55"/>
      <c r="I4" s="56"/>
      <c r="J4" s="56"/>
      <c r="K4" s="56"/>
      <c r="L4" s="56"/>
      <c r="M4" s="56"/>
      <c r="N4" s="56"/>
      <c r="O4" s="56"/>
      <c r="P4" s="56"/>
    </row>
    <row r="5" spans="1:16" s="52" customFormat="1" x14ac:dyDescent="0.2">
      <c r="A5" s="97" t="s">
        <v>152</v>
      </c>
      <c r="B5" s="97"/>
      <c r="C5" s="97"/>
      <c r="D5" s="97"/>
      <c r="E5" s="57"/>
      <c r="I5" s="56"/>
      <c r="J5" s="56"/>
      <c r="K5" s="56"/>
      <c r="L5" s="56"/>
      <c r="M5" s="56"/>
      <c r="N5" s="56"/>
      <c r="O5" s="56"/>
      <c r="P5" s="56"/>
    </row>
    <row r="6" spans="1:16" s="52" customFormat="1" x14ac:dyDescent="0.2">
      <c r="A6" s="58"/>
      <c r="B6" s="58"/>
      <c r="C6" s="58"/>
      <c r="D6" s="58"/>
      <c r="E6" s="57"/>
      <c r="I6" s="56"/>
      <c r="J6" s="56"/>
      <c r="K6" s="56"/>
      <c r="L6" s="56"/>
      <c r="M6" s="56"/>
      <c r="N6" s="56"/>
      <c r="O6" s="56"/>
      <c r="P6" s="56"/>
    </row>
    <row r="7" spans="1:16" x14ac:dyDescent="0.2">
      <c r="A7" s="4"/>
      <c r="B7" s="5"/>
      <c r="C7" s="5"/>
      <c r="D7" s="6" t="s">
        <v>0</v>
      </c>
    </row>
    <row r="8" spans="1:16" ht="24" customHeight="1" x14ac:dyDescent="0.2">
      <c r="A8" s="7" t="s">
        <v>1</v>
      </c>
      <c r="B8" s="7" t="s">
        <v>145</v>
      </c>
      <c r="C8" s="7" t="s">
        <v>153</v>
      </c>
      <c r="D8" s="7" t="s">
        <v>29</v>
      </c>
    </row>
    <row r="9" spans="1:16" x14ac:dyDescent="0.2">
      <c r="A9" s="8" t="s">
        <v>30</v>
      </c>
      <c r="B9" s="19"/>
      <c r="C9" s="10"/>
      <c r="D9" s="10"/>
      <c r="E9" s="11"/>
    </row>
    <row r="10" spans="1:16" x14ac:dyDescent="0.2">
      <c r="A10" s="12" t="s">
        <v>5</v>
      </c>
      <c r="B10" s="13" t="s">
        <v>133</v>
      </c>
      <c r="C10" s="21">
        <v>5014251</v>
      </c>
      <c r="D10" s="21">
        <v>5014251</v>
      </c>
      <c r="E10" s="11"/>
    </row>
    <row r="11" spans="1:16" x14ac:dyDescent="0.2">
      <c r="A11" s="12" t="s">
        <v>6</v>
      </c>
      <c r="B11" s="13" t="s">
        <v>134</v>
      </c>
      <c r="C11" s="22">
        <v>59380</v>
      </c>
      <c r="D11" s="22">
        <v>60376</v>
      </c>
      <c r="E11" s="11"/>
    </row>
    <row r="12" spans="1:16" x14ac:dyDescent="0.2">
      <c r="A12" s="16" t="s">
        <v>31</v>
      </c>
      <c r="B12" s="17"/>
      <c r="C12" s="18">
        <f>SUM(C10:C11)</f>
        <v>5073631</v>
      </c>
      <c r="D12" s="18">
        <f>SUM(D10:D11)</f>
        <v>5074627</v>
      </c>
      <c r="E12" s="11"/>
    </row>
    <row r="13" spans="1:16" ht="12" customHeight="1" x14ac:dyDescent="0.2">
      <c r="A13" s="8" t="s">
        <v>32</v>
      </c>
      <c r="B13" s="9"/>
      <c r="C13" s="10"/>
      <c r="D13" s="10"/>
      <c r="E13" s="11"/>
    </row>
    <row r="14" spans="1:16" x14ac:dyDescent="0.2">
      <c r="A14" s="12" t="s">
        <v>33</v>
      </c>
      <c r="B14" s="13" t="s">
        <v>135</v>
      </c>
      <c r="C14" s="14">
        <v>823642</v>
      </c>
      <c r="D14" s="14">
        <v>177042</v>
      </c>
      <c r="E14" s="11"/>
    </row>
    <row r="15" spans="1:16" x14ac:dyDescent="0.2">
      <c r="A15" s="12" t="s">
        <v>34</v>
      </c>
      <c r="B15" s="13" t="s">
        <v>136</v>
      </c>
      <c r="C15" s="15">
        <v>144</v>
      </c>
      <c r="D15" s="15">
        <v>591</v>
      </c>
      <c r="E15" s="11"/>
    </row>
    <row r="16" spans="1:16" x14ac:dyDescent="0.2">
      <c r="A16" s="12" t="s">
        <v>4</v>
      </c>
      <c r="B16" s="13" t="s">
        <v>137</v>
      </c>
      <c r="C16" s="15">
        <v>1058</v>
      </c>
      <c r="D16" s="15">
        <v>744</v>
      </c>
      <c r="E16" s="11"/>
    </row>
    <row r="17" spans="1:5" x14ac:dyDescent="0.2">
      <c r="A17" s="12" t="s">
        <v>35</v>
      </c>
      <c r="B17" s="13" t="s">
        <v>138</v>
      </c>
      <c r="C17" s="14"/>
      <c r="D17" s="14">
        <v>142343</v>
      </c>
      <c r="E17" s="11"/>
    </row>
    <row r="18" spans="1:5" x14ac:dyDescent="0.2">
      <c r="A18" s="12" t="s">
        <v>2</v>
      </c>
      <c r="B18" s="13" t="s">
        <v>139</v>
      </c>
      <c r="C18" s="14">
        <v>16416</v>
      </c>
      <c r="D18" s="14">
        <v>2362</v>
      </c>
      <c r="E18" s="11"/>
    </row>
    <row r="19" spans="1:5" x14ac:dyDescent="0.2">
      <c r="A19" s="16" t="s">
        <v>36</v>
      </c>
      <c r="B19" s="17"/>
      <c r="C19" s="18">
        <f>SUM(C14:C18)</f>
        <v>841260</v>
      </c>
      <c r="D19" s="18">
        <f>SUM(D14:D18)</f>
        <v>323082</v>
      </c>
      <c r="E19" s="11"/>
    </row>
    <row r="20" spans="1:5" x14ac:dyDescent="0.2">
      <c r="A20" s="23" t="s">
        <v>37</v>
      </c>
      <c r="B20" s="24"/>
      <c r="C20" s="25">
        <f>C12+C19</f>
        <v>5914891</v>
      </c>
      <c r="D20" s="25">
        <f>D12+D19</f>
        <v>5397709</v>
      </c>
      <c r="E20" s="11"/>
    </row>
    <row r="21" spans="1:5" ht="24" customHeight="1" x14ac:dyDescent="0.2">
      <c r="A21" s="7" t="s">
        <v>38</v>
      </c>
      <c r="B21" s="7" t="s">
        <v>145</v>
      </c>
      <c r="C21" s="7" t="s">
        <v>153</v>
      </c>
      <c r="D21" s="7" t="s">
        <v>29</v>
      </c>
      <c r="E21" s="11"/>
    </row>
    <row r="22" spans="1:5" x14ac:dyDescent="0.2">
      <c r="A22" s="8" t="s">
        <v>39</v>
      </c>
      <c r="B22" s="9"/>
      <c r="C22" s="10"/>
      <c r="D22" s="10"/>
      <c r="E22" s="11"/>
    </row>
    <row r="23" spans="1:5" x14ac:dyDescent="0.2">
      <c r="A23" s="12" t="s">
        <v>11</v>
      </c>
      <c r="B23" s="7">
        <v>13</v>
      </c>
      <c r="C23" s="14">
        <v>2565680</v>
      </c>
      <c r="D23" s="14">
        <v>2565680</v>
      </c>
      <c r="E23" s="11"/>
    </row>
    <row r="24" spans="1:5" x14ac:dyDescent="0.2">
      <c r="A24" s="12" t="s">
        <v>12</v>
      </c>
      <c r="B24" s="7"/>
      <c r="C24" s="14">
        <v>1883808</v>
      </c>
      <c r="D24" s="14">
        <v>1452697</v>
      </c>
      <c r="E24" s="11"/>
    </row>
    <row r="25" spans="1:5" x14ac:dyDescent="0.2">
      <c r="A25" s="16" t="s">
        <v>40</v>
      </c>
      <c r="B25" s="26"/>
      <c r="C25" s="18">
        <f>SUM(C23:C24)</f>
        <v>4449488</v>
      </c>
      <c r="D25" s="18">
        <f>SUM(D23:D24)</f>
        <v>4018377</v>
      </c>
      <c r="E25" s="11"/>
    </row>
    <row r="26" spans="1:5" x14ac:dyDescent="0.2">
      <c r="A26" s="8" t="s">
        <v>41</v>
      </c>
      <c r="B26" s="9"/>
      <c r="C26" s="10"/>
      <c r="D26" s="10"/>
      <c r="E26" s="11"/>
    </row>
    <row r="27" spans="1:5" x14ac:dyDescent="0.2">
      <c r="A27" s="12" t="s">
        <v>42</v>
      </c>
      <c r="B27" s="7">
        <v>14</v>
      </c>
      <c r="C27" s="14">
        <v>1197776</v>
      </c>
      <c r="D27" s="14">
        <v>1197751</v>
      </c>
      <c r="E27" s="11"/>
    </row>
    <row r="28" spans="1:5" hidden="1" x14ac:dyDescent="0.2">
      <c r="A28" s="12" t="s">
        <v>10</v>
      </c>
      <c r="B28" s="7"/>
      <c r="C28" s="14"/>
      <c r="D28" s="14"/>
      <c r="E28" s="11"/>
    </row>
    <row r="29" spans="1:5" x14ac:dyDescent="0.2">
      <c r="A29" s="16" t="s">
        <v>43</v>
      </c>
      <c r="B29" s="26"/>
      <c r="C29" s="18">
        <f>SUM(C27:C28)</f>
        <v>1197776</v>
      </c>
      <c r="D29" s="18">
        <f>SUM(D27:D28)</f>
        <v>1197751</v>
      </c>
      <c r="E29" s="11"/>
    </row>
    <row r="30" spans="1:5" x14ac:dyDescent="0.2">
      <c r="A30" s="8" t="s">
        <v>44</v>
      </c>
      <c r="B30" s="9"/>
      <c r="C30" s="20"/>
      <c r="D30" s="20"/>
      <c r="E30" s="11"/>
    </row>
    <row r="31" spans="1:5" x14ac:dyDescent="0.2">
      <c r="A31" s="12" t="s">
        <v>45</v>
      </c>
      <c r="B31" s="7">
        <v>14</v>
      </c>
      <c r="C31" s="21">
        <v>194450</v>
      </c>
      <c r="D31" s="21">
        <v>113950</v>
      </c>
      <c r="E31" s="11"/>
    </row>
    <row r="32" spans="1:5" x14ac:dyDescent="0.2">
      <c r="A32" s="12" t="s">
        <v>46</v>
      </c>
      <c r="B32" s="7">
        <v>15</v>
      </c>
      <c r="C32" s="21">
        <v>1367</v>
      </c>
      <c r="D32" s="21">
        <v>1432</v>
      </c>
      <c r="E32" s="11"/>
    </row>
    <row r="33" spans="1:5" x14ac:dyDescent="0.2">
      <c r="A33" s="12" t="s">
        <v>7</v>
      </c>
      <c r="B33" s="7">
        <v>16</v>
      </c>
      <c r="C33" s="21">
        <v>1402</v>
      </c>
      <c r="D33" s="21">
        <v>1402</v>
      </c>
      <c r="E33" s="11"/>
    </row>
    <row r="34" spans="1:5" x14ac:dyDescent="0.2">
      <c r="A34" s="12" t="s">
        <v>8</v>
      </c>
      <c r="B34" s="7"/>
      <c r="C34" s="21">
        <v>402</v>
      </c>
      <c r="D34" s="21"/>
      <c r="E34" s="11"/>
    </row>
    <row r="35" spans="1:5" x14ac:dyDescent="0.2">
      <c r="A35" s="12" t="s">
        <v>9</v>
      </c>
      <c r="B35" s="7">
        <v>17</v>
      </c>
      <c r="C35" s="21">
        <v>70006</v>
      </c>
      <c r="D35" s="21">
        <v>64797</v>
      </c>
      <c r="E35" s="11"/>
    </row>
    <row r="36" spans="1:5" x14ac:dyDescent="0.2">
      <c r="A36" s="16" t="s">
        <v>47</v>
      </c>
      <c r="B36" s="26"/>
      <c r="C36" s="18">
        <f>SUM(C31:C35)</f>
        <v>267627</v>
      </c>
      <c r="D36" s="18">
        <f>SUM(D31:D35)</f>
        <v>181581</v>
      </c>
      <c r="E36" s="11"/>
    </row>
    <row r="37" spans="1:5" x14ac:dyDescent="0.2">
      <c r="A37" s="16" t="s">
        <v>48</v>
      </c>
      <c r="B37" s="26"/>
      <c r="C37" s="18">
        <f>C29+C36</f>
        <v>1465403</v>
      </c>
      <c r="D37" s="18">
        <f>D29+D36</f>
        <v>1379332</v>
      </c>
      <c r="E37" s="11"/>
    </row>
    <row r="38" spans="1:5" x14ac:dyDescent="0.2">
      <c r="A38" s="23" t="s">
        <v>49</v>
      </c>
      <c r="B38" s="24"/>
      <c r="C38" s="25">
        <f>C25+C37</f>
        <v>5914891</v>
      </c>
      <c r="D38" s="25">
        <f>D25+D37</f>
        <v>5397709</v>
      </c>
      <c r="E38" s="11"/>
    </row>
    <row r="39" spans="1:5" hidden="1" outlineLevel="1" x14ac:dyDescent="0.2">
      <c r="A39" s="27"/>
      <c r="C39" s="11">
        <f>C20-C38</f>
        <v>0</v>
      </c>
      <c r="D39" s="11">
        <f>D20-D38</f>
        <v>0</v>
      </c>
      <c r="E39" s="28"/>
    </row>
    <row r="40" spans="1:5" collapsed="1" x14ac:dyDescent="0.2">
      <c r="A40" s="27"/>
      <c r="C40" s="3"/>
      <c r="D40" s="3"/>
    </row>
    <row r="41" spans="1:5" x14ac:dyDescent="0.2">
      <c r="A41" s="27"/>
    </row>
    <row r="42" spans="1:5" ht="13.15" customHeight="1" x14ac:dyDescent="0.2">
      <c r="A42" s="29" t="s">
        <v>13</v>
      </c>
      <c r="B42" s="30" t="s">
        <v>25</v>
      </c>
      <c r="D42" s="30"/>
    </row>
    <row r="43" spans="1:5" ht="12.75" x14ac:dyDescent="0.2">
      <c r="A43" s="30"/>
      <c r="B43" s="30"/>
      <c r="D43" s="30"/>
    </row>
    <row r="44" spans="1:5" ht="22.5" customHeight="1" x14ac:dyDescent="0.2">
      <c r="A44" s="30" t="s">
        <v>14</v>
      </c>
      <c r="B44" s="30" t="s">
        <v>15</v>
      </c>
      <c r="D44" s="30"/>
    </row>
    <row r="45" spans="1:5" x14ac:dyDescent="0.2">
      <c r="A45" s="27"/>
    </row>
    <row r="46" spans="1:5" x14ac:dyDescent="0.2">
      <c r="A46" s="27"/>
    </row>
    <row r="47" spans="1:5" x14ac:dyDescent="0.2">
      <c r="A47" s="27" t="s">
        <v>16</v>
      </c>
    </row>
    <row r="48" spans="1:5" x14ac:dyDescent="0.2">
      <c r="A48" s="27"/>
    </row>
    <row r="50" spans="3:5" x14ac:dyDescent="0.2">
      <c r="C50" s="3"/>
      <c r="D50" s="3"/>
    </row>
    <row r="51" spans="3:5" x14ac:dyDescent="0.2">
      <c r="C51" s="3"/>
      <c r="D51" s="3"/>
    </row>
    <row r="52" spans="3:5" x14ac:dyDescent="0.2">
      <c r="C52" s="3"/>
      <c r="D52" s="3"/>
    </row>
    <row r="53" spans="3:5" hidden="1" outlineLevel="1" x14ac:dyDescent="0.2">
      <c r="C53" s="60">
        <f>C24-D24-'ОПиУ тыс'!C24</f>
        <v>-450000</v>
      </c>
      <c r="D53" s="1" t="s">
        <v>26</v>
      </c>
      <c r="E53" s="59">
        <v>450000</v>
      </c>
    </row>
    <row r="54" spans="3:5" hidden="1" outlineLevel="1" x14ac:dyDescent="0.2">
      <c r="E54" s="59">
        <f>C53+E53</f>
        <v>0</v>
      </c>
    </row>
    <row r="55" spans="3:5" hidden="1" outlineLevel="1" x14ac:dyDescent="0.2">
      <c r="C55" s="49">
        <v>5914891664.5500002</v>
      </c>
      <c r="D55" s="49">
        <v>5397709685.1000004</v>
      </c>
    </row>
    <row r="56" spans="3:5" hidden="1" outlineLevel="1" x14ac:dyDescent="0.2">
      <c r="C56" s="49">
        <f>C55/1000</f>
        <v>5914891.6645499999</v>
      </c>
      <c r="D56" s="49">
        <f>D55/1000</f>
        <v>5397709.6851000004</v>
      </c>
    </row>
    <row r="57" spans="3:5" hidden="1" outlineLevel="1" x14ac:dyDescent="0.2">
      <c r="C57" s="49">
        <f>C20-C56</f>
        <v>-0.6645499998703599</v>
      </c>
      <c r="D57" s="49">
        <f>D20-D56</f>
        <v>-0.6851000003516674</v>
      </c>
    </row>
    <row r="58" spans="3:5" hidden="1" outlineLevel="1" x14ac:dyDescent="0.2">
      <c r="C58" s="49">
        <f>C38-C56</f>
        <v>-0.6645499998703599</v>
      </c>
      <c r="D58" s="49">
        <f>D38-D56</f>
        <v>-0.6851000003516674</v>
      </c>
    </row>
    <row r="59" spans="3:5" hidden="1" outlineLevel="1" x14ac:dyDescent="0.2"/>
    <row r="60" spans="3:5" hidden="1" outlineLevel="1" x14ac:dyDescent="0.2"/>
    <row r="61" spans="3:5" collapsed="1" x14ac:dyDescent="0.2"/>
  </sheetData>
  <mergeCells count="2">
    <mergeCell ref="A4:D4"/>
    <mergeCell ref="A5:D5"/>
  </mergeCells>
  <printOptions horizontalCentered="1"/>
  <pageMargins left="0.39370078740157483" right="0.19685039370078741" top="0.19685039370078741" bottom="0.19685039370078741" header="0" footer="0"/>
  <pageSetup paperSize="9" scale="7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ABB7-39F5-47C9-85C2-262217D0D0AD}">
  <sheetPr>
    <tabColor rgb="FFFF0000"/>
    <pageSetUpPr fitToPage="1"/>
  </sheetPr>
  <dimension ref="A1:E42"/>
  <sheetViews>
    <sheetView zoomScaleNormal="100" workbookViewId="0">
      <selection activeCell="D41" sqref="D41:E42"/>
    </sheetView>
  </sheetViews>
  <sheetFormatPr defaultColWidth="9.28515625" defaultRowHeight="12.75" outlineLevelRow="1" x14ac:dyDescent="0.2"/>
  <cols>
    <col min="1" max="1" width="73.42578125" style="31" customWidth="1"/>
    <col min="2" max="2" width="6.42578125" style="31" bestFit="1" customWidth="1"/>
    <col min="3" max="3" width="17.85546875" style="31" bestFit="1" customWidth="1"/>
    <col min="4" max="4" width="23.5703125" style="31" customWidth="1"/>
    <col min="5" max="5" width="9.28515625" style="31" customWidth="1"/>
    <col min="6" max="16384" width="9.28515625" style="31"/>
  </cols>
  <sheetData>
    <row r="1" spans="1:5" x14ac:dyDescent="0.2">
      <c r="A1" s="4" t="s">
        <v>28</v>
      </c>
      <c r="B1" s="61"/>
      <c r="C1" s="1"/>
      <c r="D1" s="62"/>
    </row>
    <row r="2" spans="1:5" x14ac:dyDescent="0.2">
      <c r="A2" s="4"/>
      <c r="B2" s="61"/>
      <c r="C2" s="1"/>
      <c r="D2" s="62"/>
    </row>
    <row r="3" spans="1:5" x14ac:dyDescent="0.2">
      <c r="C3" s="1"/>
      <c r="D3" s="62"/>
    </row>
    <row r="4" spans="1:5" x14ac:dyDescent="0.2">
      <c r="A4" s="98" t="s">
        <v>50</v>
      </c>
      <c r="B4" s="98"/>
      <c r="C4" s="98"/>
      <c r="D4" s="98"/>
    </row>
    <row r="5" spans="1:5" x14ac:dyDescent="0.2">
      <c r="A5" s="99" t="s">
        <v>146</v>
      </c>
      <c r="B5" s="99"/>
      <c r="C5" s="99"/>
      <c r="D5" s="99"/>
    </row>
    <row r="6" spans="1:5" x14ac:dyDescent="0.2">
      <c r="A6" s="5"/>
      <c r="B6" s="5"/>
      <c r="C6" s="5"/>
      <c r="D6" s="5"/>
    </row>
    <row r="7" spans="1:5" x14ac:dyDescent="0.2">
      <c r="C7" s="32"/>
      <c r="D7" s="6" t="s">
        <v>0</v>
      </c>
    </row>
    <row r="8" spans="1:5" s="1" customFormat="1" ht="36" x14ac:dyDescent="0.2">
      <c r="A8" s="7" t="s">
        <v>17</v>
      </c>
      <c r="B8" s="7" t="s">
        <v>145</v>
      </c>
      <c r="C8" s="63" t="s">
        <v>147</v>
      </c>
      <c r="D8" s="63" t="s">
        <v>148</v>
      </c>
    </row>
    <row r="9" spans="1:5" x14ac:dyDescent="0.2">
      <c r="A9" s="33" t="s">
        <v>51</v>
      </c>
      <c r="B9" s="34" t="s">
        <v>140</v>
      </c>
      <c r="C9" s="35">
        <v>1080000</v>
      </c>
      <c r="D9" s="35">
        <v>282000</v>
      </c>
    </row>
    <row r="10" spans="1:5" x14ac:dyDescent="0.2">
      <c r="A10" s="33" t="s">
        <v>52</v>
      </c>
      <c r="B10" s="34" t="s">
        <v>141</v>
      </c>
      <c r="C10" s="64">
        <v>-17213</v>
      </c>
      <c r="D10" s="64">
        <v>-78321</v>
      </c>
    </row>
    <row r="11" spans="1:5" s="40" customFormat="1" x14ac:dyDescent="0.2">
      <c r="A11" s="37" t="s">
        <v>53</v>
      </c>
      <c r="B11" s="38"/>
      <c r="C11" s="39">
        <f>SUM(C9:C10)</f>
        <v>1062787</v>
      </c>
      <c r="D11" s="39">
        <f>SUM(D9:D10)</f>
        <v>203679</v>
      </c>
      <c r="E11" s="50"/>
    </row>
    <row r="12" spans="1:5" hidden="1" x14ac:dyDescent="0.2">
      <c r="A12" s="33" t="s">
        <v>54</v>
      </c>
      <c r="B12" s="34" t="s">
        <v>3</v>
      </c>
      <c r="C12" s="41"/>
      <c r="D12" s="41"/>
      <c r="E12" s="51"/>
    </row>
    <row r="13" spans="1:5" x14ac:dyDescent="0.2">
      <c r="A13" s="33" t="s">
        <v>18</v>
      </c>
      <c r="B13" s="34" t="s">
        <v>142</v>
      </c>
      <c r="C13" s="64">
        <v>-14187</v>
      </c>
      <c r="D13" s="64">
        <v>-5614</v>
      </c>
      <c r="E13" s="51"/>
    </row>
    <row r="14" spans="1:5" hidden="1" x14ac:dyDescent="0.2">
      <c r="A14" s="33" t="s">
        <v>55</v>
      </c>
      <c r="B14" s="34" t="s">
        <v>56</v>
      </c>
      <c r="C14" s="64"/>
      <c r="D14" s="64"/>
    </row>
    <row r="15" spans="1:5" s="40" customFormat="1" x14ac:dyDescent="0.2">
      <c r="A15" s="37" t="s">
        <v>57</v>
      </c>
      <c r="B15" s="38"/>
      <c r="C15" s="39">
        <f>SUM(C11:C14)</f>
        <v>1048600</v>
      </c>
      <c r="D15" s="39">
        <f>SUM(D11:D14)</f>
        <v>198065</v>
      </c>
      <c r="E15" s="50"/>
    </row>
    <row r="16" spans="1:5" x14ac:dyDescent="0.2">
      <c r="A16" s="33" t="s">
        <v>19</v>
      </c>
      <c r="B16" s="34" t="s">
        <v>143</v>
      </c>
      <c r="C16" s="36">
        <v>3562</v>
      </c>
      <c r="D16" s="36">
        <v>5958</v>
      </c>
      <c r="E16" s="51"/>
    </row>
    <row r="17" spans="1:5" x14ac:dyDescent="0.2">
      <c r="A17" s="33" t="s">
        <v>20</v>
      </c>
      <c r="B17" s="34" t="s">
        <v>144</v>
      </c>
      <c r="C17" s="64">
        <v>-171025</v>
      </c>
      <c r="D17" s="64">
        <v>-76720</v>
      </c>
      <c r="E17" s="51"/>
    </row>
    <row r="18" spans="1:5" x14ac:dyDescent="0.2">
      <c r="A18" s="33" t="s">
        <v>54</v>
      </c>
      <c r="B18" s="34" t="s">
        <v>154</v>
      </c>
      <c r="C18" s="64"/>
      <c r="D18" s="64">
        <v>3122205</v>
      </c>
      <c r="E18" s="51"/>
    </row>
    <row r="19" spans="1:5" x14ac:dyDescent="0.2">
      <c r="A19" s="33" t="s">
        <v>149</v>
      </c>
      <c r="B19" s="34" t="s">
        <v>155</v>
      </c>
      <c r="C19" s="64"/>
      <c r="D19" s="64">
        <v>-1623</v>
      </c>
      <c r="E19" s="51"/>
    </row>
    <row r="20" spans="1:5" s="40" customFormat="1" x14ac:dyDescent="0.2">
      <c r="A20" s="37" t="s">
        <v>58</v>
      </c>
      <c r="B20" s="42"/>
      <c r="C20" s="39">
        <f>SUM(C15:C19)</f>
        <v>881137</v>
      </c>
      <c r="D20" s="39">
        <f>SUM(D15:D19)</f>
        <v>3247885</v>
      </c>
      <c r="E20" s="50"/>
    </row>
    <row r="21" spans="1:5" x14ac:dyDescent="0.2">
      <c r="A21" s="33" t="s">
        <v>21</v>
      </c>
      <c r="B21" s="43">
        <v>25</v>
      </c>
      <c r="C21" s="64">
        <v>-26</v>
      </c>
      <c r="D21" s="64">
        <v>-612565</v>
      </c>
      <c r="E21" s="51"/>
    </row>
    <row r="22" spans="1:5" ht="25.5" x14ac:dyDescent="0.2">
      <c r="A22" s="33" t="s">
        <v>22</v>
      </c>
      <c r="B22" s="43"/>
      <c r="C22" s="41">
        <f>C20+C21</f>
        <v>881111</v>
      </c>
      <c r="D22" s="41">
        <f>D20+D21</f>
        <v>2635320</v>
      </c>
    </row>
    <row r="23" spans="1:5" hidden="1" x14ac:dyDescent="0.2">
      <c r="A23" s="33" t="s">
        <v>23</v>
      </c>
      <c r="B23" s="43"/>
      <c r="C23" s="41"/>
      <c r="D23" s="36"/>
    </row>
    <row r="24" spans="1:5" s="40" customFormat="1" x14ac:dyDescent="0.2">
      <c r="A24" s="44" t="s">
        <v>59</v>
      </c>
      <c r="B24" s="45"/>
      <c r="C24" s="46">
        <f>C22+C23</f>
        <v>881111</v>
      </c>
      <c r="D24" s="47">
        <f t="shared" ref="D24" si="0">D22+D23</f>
        <v>2635320</v>
      </c>
    </row>
    <row r="25" spans="1:5" s="40" customFormat="1" x14ac:dyDescent="0.2">
      <c r="A25" s="44" t="s">
        <v>60</v>
      </c>
      <c r="B25" s="45"/>
      <c r="C25" s="46">
        <f>C24</f>
        <v>881111</v>
      </c>
      <c r="D25" s="46">
        <f>D24</f>
        <v>2635320</v>
      </c>
    </row>
    <row r="26" spans="1:5" x14ac:dyDescent="0.2">
      <c r="A26" s="33" t="s">
        <v>61</v>
      </c>
      <c r="B26" s="43">
        <v>26</v>
      </c>
      <c r="C26" s="95">
        <f>C24/1000000*1000</f>
        <v>881.11099999999999</v>
      </c>
      <c r="D26" s="65"/>
    </row>
    <row r="27" spans="1:5" x14ac:dyDescent="0.2">
      <c r="A27" s="48"/>
    </row>
    <row r="28" spans="1:5" x14ac:dyDescent="0.2">
      <c r="A28" s="48"/>
    </row>
    <row r="29" spans="1:5" x14ac:dyDescent="0.2">
      <c r="A29" s="29" t="s">
        <v>13</v>
      </c>
      <c r="B29" s="30" t="s">
        <v>25</v>
      </c>
      <c r="C29" s="1"/>
      <c r="D29" s="30"/>
    </row>
    <row r="30" spans="1:5" x14ac:dyDescent="0.2">
      <c r="A30" s="30"/>
      <c r="B30" s="30"/>
      <c r="C30" s="1"/>
      <c r="D30" s="30"/>
    </row>
    <row r="31" spans="1:5" ht="26.25" customHeight="1" x14ac:dyDescent="0.2">
      <c r="A31" s="30" t="s">
        <v>14</v>
      </c>
      <c r="B31" s="30" t="s">
        <v>15</v>
      </c>
      <c r="C31" s="1"/>
      <c r="D31" s="30"/>
    </row>
    <row r="32" spans="1:5" x14ac:dyDescent="0.2">
      <c r="A32" s="27"/>
      <c r="B32" s="1"/>
      <c r="C32" s="1"/>
      <c r="D32" s="1"/>
    </row>
    <row r="33" spans="1:4" x14ac:dyDescent="0.2">
      <c r="A33" s="27"/>
      <c r="B33" s="1"/>
      <c r="C33" s="1"/>
      <c r="D33" s="1"/>
    </row>
    <row r="34" spans="1:4" x14ac:dyDescent="0.2">
      <c r="A34" s="27" t="s">
        <v>16</v>
      </c>
      <c r="B34" s="1"/>
      <c r="C34" s="1"/>
      <c r="D34" s="1"/>
    </row>
    <row r="35" spans="1:4" x14ac:dyDescent="0.2">
      <c r="C35" s="1"/>
    </row>
    <row r="36" spans="1:4" x14ac:dyDescent="0.2">
      <c r="C36" s="1"/>
    </row>
    <row r="37" spans="1:4" hidden="1" outlineLevel="1" x14ac:dyDescent="0.2">
      <c r="C37" s="49">
        <v>881110792.64999998</v>
      </c>
      <c r="D37" s="49">
        <v>2635319795.6100001</v>
      </c>
    </row>
    <row r="38" spans="1:4" hidden="1" outlineLevel="1" x14ac:dyDescent="0.2">
      <c r="C38" s="49">
        <f>C37/1000</f>
        <v>881110.79264999996</v>
      </c>
      <c r="D38" s="49">
        <f>D37/1000</f>
        <v>2635319.7956099999</v>
      </c>
    </row>
    <row r="39" spans="1:4" hidden="1" outlineLevel="1" x14ac:dyDescent="0.2">
      <c r="C39" s="49">
        <f>C24-C38</f>
        <v>0.20735000004060566</v>
      </c>
      <c r="D39" s="49">
        <f>D24-D38</f>
        <v>0.20439000008627772</v>
      </c>
    </row>
    <row r="40" spans="1:4" collapsed="1" x14ac:dyDescent="0.2"/>
    <row r="41" spans="1:4" x14ac:dyDescent="0.2">
      <c r="D41" s="96"/>
    </row>
    <row r="42" spans="1:4" x14ac:dyDescent="0.2">
      <c r="D42" s="83"/>
    </row>
  </sheetData>
  <mergeCells count="2">
    <mergeCell ref="A4:D4"/>
    <mergeCell ref="A5:D5"/>
  </mergeCells>
  <pageMargins left="0.39370078740157483" right="0.19685039370078741" top="0.19685039370078741" bottom="0" header="0.51181102362204722" footer="0.51181102362204722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01F8C-28B3-4C5E-910F-C184988658CD}">
  <sheetPr>
    <tabColor rgb="FFFF0000"/>
    <pageSetUpPr fitToPage="1"/>
  </sheetPr>
  <dimension ref="A1:D95"/>
  <sheetViews>
    <sheetView zoomScaleNormal="100" workbookViewId="0">
      <selection activeCell="B27" sqref="B27"/>
    </sheetView>
  </sheetViews>
  <sheetFormatPr defaultColWidth="8" defaultRowHeight="12.75" outlineLevelRow="1" x14ac:dyDescent="0.2"/>
  <cols>
    <col min="1" max="1" width="80.7109375" style="31" customWidth="1"/>
    <col min="2" max="3" width="19.5703125" style="31" customWidth="1"/>
    <col min="4" max="4" width="14.5703125" style="31" customWidth="1"/>
    <col min="5" max="5" width="8" style="31"/>
    <col min="6" max="6" width="14.5703125" style="31" bestFit="1" customWidth="1"/>
    <col min="7" max="16384" width="8" style="31"/>
  </cols>
  <sheetData>
    <row r="1" spans="1:4" x14ac:dyDescent="0.2">
      <c r="A1" s="4" t="s">
        <v>28</v>
      </c>
      <c r="B1" s="1"/>
      <c r="C1" s="62"/>
    </row>
    <row r="2" spans="1:4" x14ac:dyDescent="0.2">
      <c r="A2" s="4"/>
      <c r="B2" s="1"/>
      <c r="C2" s="62"/>
    </row>
    <row r="3" spans="1:4" x14ac:dyDescent="0.2">
      <c r="B3" s="1"/>
      <c r="C3" s="62"/>
    </row>
    <row r="4" spans="1:4" x14ac:dyDescent="0.2">
      <c r="A4" s="98" t="s">
        <v>62</v>
      </c>
      <c r="B4" s="98"/>
      <c r="C4" s="98"/>
    </row>
    <row r="5" spans="1:4" x14ac:dyDescent="0.2">
      <c r="A5" s="99" t="s">
        <v>146</v>
      </c>
      <c r="B5" s="99"/>
      <c r="C5" s="99"/>
    </row>
    <row r="6" spans="1:4" x14ac:dyDescent="0.2">
      <c r="A6" s="5"/>
      <c r="B6" s="5"/>
      <c r="C6" s="5"/>
    </row>
    <row r="7" spans="1:4" x14ac:dyDescent="0.2">
      <c r="A7" s="66"/>
      <c r="B7" s="32"/>
      <c r="C7" s="6" t="s">
        <v>0</v>
      </c>
    </row>
    <row r="8" spans="1:4" ht="41.25" customHeight="1" x14ac:dyDescent="0.2">
      <c r="A8" s="43" t="s">
        <v>17</v>
      </c>
      <c r="B8" s="63" t="s">
        <v>147</v>
      </c>
      <c r="C8" s="63" t="s">
        <v>148</v>
      </c>
      <c r="D8" s="67"/>
    </row>
    <row r="9" spans="1:4" x14ac:dyDescent="0.2">
      <c r="A9" s="68" t="s">
        <v>118</v>
      </c>
      <c r="B9" s="69"/>
      <c r="C9" s="70"/>
      <c r="D9" s="71"/>
    </row>
    <row r="10" spans="1:4" s="40" customFormat="1" x14ac:dyDescent="0.2">
      <c r="A10" s="72" t="s">
        <v>119</v>
      </c>
      <c r="B10" s="39">
        <f>SUM(B12:B17)</f>
        <v>566791</v>
      </c>
      <c r="C10" s="39">
        <f>SUM(C12:C17)</f>
        <v>583063</v>
      </c>
      <c r="D10" s="73"/>
    </row>
    <row r="11" spans="1:4" x14ac:dyDescent="0.2">
      <c r="A11" s="74" t="s">
        <v>24</v>
      </c>
      <c r="B11" s="41"/>
      <c r="C11" s="41"/>
      <c r="D11" s="67"/>
    </row>
    <row r="12" spans="1:4" x14ac:dyDescent="0.2">
      <c r="A12" s="74" t="s">
        <v>111</v>
      </c>
      <c r="B12" s="35">
        <v>563000</v>
      </c>
      <c r="C12" s="41">
        <v>578000</v>
      </c>
      <c r="D12" s="75"/>
    </row>
    <row r="13" spans="1:4" hidden="1" x14ac:dyDescent="0.2">
      <c r="A13" s="74" t="s">
        <v>63</v>
      </c>
      <c r="B13" s="41"/>
      <c r="C13" s="41"/>
      <c r="D13" s="75"/>
    </row>
    <row r="14" spans="1:4" hidden="1" x14ac:dyDescent="0.2">
      <c r="A14" s="74" t="s">
        <v>64</v>
      </c>
      <c r="B14" s="41"/>
      <c r="C14" s="41"/>
      <c r="D14" s="75"/>
    </row>
    <row r="15" spans="1:4" hidden="1" x14ac:dyDescent="0.2">
      <c r="A15" s="74" t="s">
        <v>65</v>
      </c>
      <c r="B15" s="41"/>
      <c r="C15" s="41"/>
      <c r="D15" s="75"/>
    </row>
    <row r="16" spans="1:4" x14ac:dyDescent="0.2">
      <c r="A16" s="74" t="s">
        <v>112</v>
      </c>
      <c r="B16" s="41">
        <v>3791</v>
      </c>
      <c r="C16" s="41">
        <v>5063</v>
      </c>
      <c r="D16" s="75"/>
    </row>
    <row r="17" spans="1:4" hidden="1" x14ac:dyDescent="0.2">
      <c r="A17" s="74" t="s">
        <v>67</v>
      </c>
      <c r="B17" s="41"/>
      <c r="C17" s="41"/>
      <c r="D17" s="75"/>
    </row>
    <row r="18" spans="1:4" s="40" customFormat="1" x14ac:dyDescent="0.2">
      <c r="A18" s="72" t="s">
        <v>120</v>
      </c>
      <c r="B18" s="76">
        <f>SUM(B20:B27)</f>
        <v>-160730</v>
      </c>
      <c r="C18" s="76">
        <f>SUM(C20:C27)</f>
        <v>-132388</v>
      </c>
      <c r="D18" s="73"/>
    </row>
    <row r="19" spans="1:4" x14ac:dyDescent="0.2">
      <c r="A19" s="74" t="s">
        <v>24</v>
      </c>
      <c r="B19" s="64"/>
      <c r="C19" s="64"/>
      <c r="D19" s="75"/>
    </row>
    <row r="20" spans="1:4" x14ac:dyDescent="0.2">
      <c r="A20" s="74" t="s">
        <v>68</v>
      </c>
      <c r="B20" s="64">
        <v>-8864</v>
      </c>
      <c r="C20" s="64">
        <v>-3438</v>
      </c>
      <c r="D20" s="75"/>
    </row>
    <row r="21" spans="1:4" x14ac:dyDescent="0.2">
      <c r="A21" s="74" t="s">
        <v>69</v>
      </c>
      <c r="B21" s="64">
        <v>-1808</v>
      </c>
      <c r="C21" s="64">
        <v>-1160</v>
      </c>
      <c r="D21" s="75"/>
    </row>
    <row r="22" spans="1:4" x14ac:dyDescent="0.2">
      <c r="A22" s="74" t="s">
        <v>70</v>
      </c>
      <c r="B22" s="64">
        <v>-2678</v>
      </c>
      <c r="C22" s="64">
        <v>-1979</v>
      </c>
      <c r="D22" s="75"/>
    </row>
    <row r="23" spans="1:4" x14ac:dyDescent="0.2">
      <c r="A23" s="74" t="s">
        <v>71</v>
      </c>
      <c r="B23" s="64"/>
      <c r="C23" s="64">
        <v>-84416</v>
      </c>
      <c r="D23" s="75"/>
    </row>
    <row r="24" spans="1:4" hidden="1" x14ac:dyDescent="0.2">
      <c r="A24" s="74" t="s">
        <v>72</v>
      </c>
      <c r="B24" s="64"/>
      <c r="C24" s="64"/>
      <c r="D24" s="75"/>
    </row>
    <row r="25" spans="1:4" x14ac:dyDescent="0.2">
      <c r="A25" s="74" t="s">
        <v>113</v>
      </c>
      <c r="B25" s="64">
        <f>-145972-1405</f>
        <v>-147377</v>
      </c>
      <c r="C25" s="64">
        <v>-41356</v>
      </c>
      <c r="D25" s="75"/>
    </row>
    <row r="26" spans="1:4" hidden="1" x14ac:dyDescent="0.2">
      <c r="A26" s="74" t="s">
        <v>114</v>
      </c>
      <c r="B26" s="64"/>
      <c r="C26" s="64"/>
      <c r="D26" s="75"/>
    </row>
    <row r="27" spans="1:4" x14ac:dyDescent="0.2">
      <c r="A27" s="74" t="s">
        <v>73</v>
      </c>
      <c r="B27" s="64">
        <v>-3</v>
      </c>
      <c r="C27" s="64">
        <v>-39</v>
      </c>
      <c r="D27" s="75"/>
    </row>
    <row r="28" spans="1:4" s="40" customFormat="1" x14ac:dyDescent="0.2">
      <c r="A28" s="77" t="s">
        <v>121</v>
      </c>
      <c r="B28" s="78">
        <f>B10+B18</f>
        <v>406061</v>
      </c>
      <c r="C28" s="78">
        <f>C10+C18</f>
        <v>450675</v>
      </c>
      <c r="D28" s="73"/>
    </row>
    <row r="29" spans="1:4" x14ac:dyDescent="0.2">
      <c r="A29" s="79" t="s">
        <v>122</v>
      </c>
      <c r="B29" s="80"/>
      <c r="C29" s="81"/>
      <c r="D29" s="71"/>
    </row>
    <row r="30" spans="1:4" s="40" customFormat="1" x14ac:dyDescent="0.2">
      <c r="A30" s="72" t="s">
        <v>123</v>
      </c>
      <c r="B30" s="39">
        <f>SUM(B32:B43)</f>
        <v>142088</v>
      </c>
      <c r="C30" s="39">
        <f>SUM(C32:C43)</f>
        <v>0</v>
      </c>
      <c r="D30" s="73"/>
    </row>
    <row r="31" spans="1:4" x14ac:dyDescent="0.2">
      <c r="A31" s="74" t="s">
        <v>24</v>
      </c>
      <c r="B31" s="41"/>
      <c r="C31" s="41"/>
      <c r="D31" s="75"/>
    </row>
    <row r="32" spans="1:4" hidden="1" x14ac:dyDescent="0.2">
      <c r="A32" s="74" t="s">
        <v>74</v>
      </c>
      <c r="B32" s="41"/>
      <c r="C32" s="41"/>
      <c r="D32" s="75"/>
    </row>
    <row r="33" spans="1:4" hidden="1" x14ac:dyDescent="0.2">
      <c r="A33" s="74" t="s">
        <v>75</v>
      </c>
      <c r="B33" s="41"/>
      <c r="C33" s="41"/>
      <c r="D33" s="75"/>
    </row>
    <row r="34" spans="1:4" hidden="1" x14ac:dyDescent="0.2">
      <c r="A34" s="74" t="s">
        <v>76</v>
      </c>
      <c r="B34" s="41"/>
      <c r="C34" s="41"/>
      <c r="D34" s="75"/>
    </row>
    <row r="35" spans="1:4" ht="25.5" hidden="1" x14ac:dyDescent="0.2">
      <c r="A35" s="74" t="s">
        <v>77</v>
      </c>
      <c r="B35" s="41"/>
      <c r="C35" s="41"/>
      <c r="D35" s="75"/>
    </row>
    <row r="36" spans="1:4" hidden="1" x14ac:dyDescent="0.2">
      <c r="A36" s="74" t="s">
        <v>78</v>
      </c>
      <c r="B36" s="41"/>
      <c r="C36" s="41"/>
      <c r="D36" s="75"/>
    </row>
    <row r="37" spans="1:4" hidden="1" x14ac:dyDescent="0.2">
      <c r="A37" s="74" t="s">
        <v>79</v>
      </c>
      <c r="B37" s="41"/>
      <c r="C37" s="41"/>
      <c r="D37" s="75"/>
    </row>
    <row r="38" spans="1:4" hidden="1" x14ac:dyDescent="0.2">
      <c r="A38" s="74" t="s">
        <v>80</v>
      </c>
      <c r="B38" s="41"/>
      <c r="C38" s="41"/>
      <c r="D38" s="75"/>
    </row>
    <row r="39" spans="1:4" x14ac:dyDescent="0.2">
      <c r="A39" s="74" t="s">
        <v>115</v>
      </c>
      <c r="B39" s="41">
        <v>142088</v>
      </c>
      <c r="C39" s="41"/>
      <c r="D39" s="75"/>
    </row>
    <row r="40" spans="1:4" hidden="1" x14ac:dyDescent="0.2">
      <c r="A40" s="74" t="s">
        <v>81</v>
      </c>
      <c r="B40" s="41"/>
      <c r="C40" s="41"/>
      <c r="D40" s="75"/>
    </row>
    <row r="41" spans="1:4" hidden="1" x14ac:dyDescent="0.2">
      <c r="A41" s="74" t="s">
        <v>82</v>
      </c>
      <c r="B41" s="41"/>
      <c r="C41" s="41"/>
      <c r="D41" s="75"/>
    </row>
    <row r="42" spans="1:4" hidden="1" x14ac:dyDescent="0.2">
      <c r="A42" s="74" t="s">
        <v>66</v>
      </c>
      <c r="B42" s="41"/>
      <c r="C42" s="41"/>
      <c r="D42" s="75"/>
    </row>
    <row r="43" spans="1:4" hidden="1" x14ac:dyDescent="0.2">
      <c r="A43" s="74" t="s">
        <v>67</v>
      </c>
      <c r="B43" s="41"/>
      <c r="C43" s="41"/>
      <c r="D43" s="75"/>
    </row>
    <row r="44" spans="1:4" s="40" customFormat="1" x14ac:dyDescent="0.2">
      <c r="A44" s="72" t="s">
        <v>124</v>
      </c>
      <c r="B44" s="76">
        <f>SUM(B46:B58)</f>
        <v>0</v>
      </c>
      <c r="C44" s="76">
        <f>SUM(C46:C58)</f>
        <v>0</v>
      </c>
      <c r="D44" s="73"/>
    </row>
    <row r="45" spans="1:4" hidden="1" x14ac:dyDescent="0.2">
      <c r="A45" s="74" t="s">
        <v>24</v>
      </c>
      <c r="B45" s="41"/>
      <c r="C45" s="41"/>
      <c r="D45" s="67"/>
    </row>
    <row r="46" spans="1:4" hidden="1" x14ac:dyDescent="0.2">
      <c r="A46" s="74" t="s">
        <v>83</v>
      </c>
      <c r="B46" s="64"/>
      <c r="C46" s="64"/>
      <c r="D46" s="75"/>
    </row>
    <row r="47" spans="1:4" hidden="1" x14ac:dyDescent="0.2">
      <c r="A47" s="74" t="s">
        <v>84</v>
      </c>
      <c r="B47" s="64"/>
      <c r="C47" s="64"/>
      <c r="D47" s="75"/>
    </row>
    <row r="48" spans="1:4" hidden="1" x14ac:dyDescent="0.2">
      <c r="A48" s="74" t="s">
        <v>85</v>
      </c>
      <c r="B48" s="64"/>
      <c r="C48" s="64"/>
      <c r="D48" s="75"/>
    </row>
    <row r="49" spans="1:4" ht="25.5" hidden="1" x14ac:dyDescent="0.2">
      <c r="A49" s="74" t="s">
        <v>86</v>
      </c>
      <c r="B49" s="64"/>
      <c r="C49" s="64"/>
      <c r="D49" s="75"/>
    </row>
    <row r="50" spans="1:4" hidden="1" x14ac:dyDescent="0.2">
      <c r="A50" s="74" t="s">
        <v>87</v>
      </c>
      <c r="B50" s="64"/>
      <c r="C50" s="64"/>
      <c r="D50" s="75"/>
    </row>
    <row r="51" spans="1:4" hidden="1" x14ac:dyDescent="0.2">
      <c r="A51" s="74" t="s">
        <v>88</v>
      </c>
      <c r="B51" s="64"/>
      <c r="C51" s="64"/>
      <c r="D51" s="75"/>
    </row>
    <row r="52" spans="1:4" hidden="1" x14ac:dyDescent="0.2">
      <c r="A52" s="74" t="s">
        <v>89</v>
      </c>
      <c r="B52" s="64"/>
      <c r="C52" s="64"/>
      <c r="D52" s="75"/>
    </row>
    <row r="53" spans="1:4" hidden="1" x14ac:dyDescent="0.2">
      <c r="A53" s="74" t="s">
        <v>71</v>
      </c>
      <c r="B53" s="64"/>
      <c r="C53" s="64"/>
      <c r="D53" s="75"/>
    </row>
    <row r="54" spans="1:4" hidden="1" x14ac:dyDescent="0.2">
      <c r="A54" s="74" t="s">
        <v>115</v>
      </c>
      <c r="B54" s="64"/>
      <c r="C54" s="64"/>
      <c r="D54" s="75"/>
    </row>
    <row r="55" spans="1:4" hidden="1" x14ac:dyDescent="0.2">
      <c r="A55" s="74" t="s">
        <v>90</v>
      </c>
      <c r="B55" s="64"/>
      <c r="C55" s="64"/>
      <c r="D55" s="75"/>
    </row>
    <row r="56" spans="1:4" hidden="1" x14ac:dyDescent="0.2">
      <c r="A56" s="74" t="s">
        <v>81</v>
      </c>
      <c r="B56" s="64"/>
      <c r="C56" s="64"/>
      <c r="D56" s="75"/>
    </row>
    <row r="57" spans="1:4" hidden="1" x14ac:dyDescent="0.2">
      <c r="A57" s="74" t="s">
        <v>91</v>
      </c>
      <c r="B57" s="64"/>
      <c r="C57" s="64"/>
      <c r="D57" s="75"/>
    </row>
    <row r="58" spans="1:4" hidden="1" x14ac:dyDescent="0.2">
      <c r="A58" s="74" t="s">
        <v>73</v>
      </c>
      <c r="B58" s="64"/>
      <c r="C58" s="64"/>
      <c r="D58" s="75"/>
    </row>
    <row r="59" spans="1:4" s="40" customFormat="1" ht="29.25" customHeight="1" x14ac:dyDescent="0.2">
      <c r="A59" s="77" t="s">
        <v>125</v>
      </c>
      <c r="B59" s="78">
        <f>B30+B44</f>
        <v>142088</v>
      </c>
      <c r="C59" s="78">
        <f>C30+C44</f>
        <v>0</v>
      </c>
      <c r="D59" s="73"/>
    </row>
    <row r="60" spans="1:4" x14ac:dyDescent="0.2">
      <c r="A60" s="79" t="s">
        <v>126</v>
      </c>
      <c r="B60" s="80"/>
      <c r="C60" s="81"/>
      <c r="D60" s="71"/>
    </row>
    <row r="61" spans="1:4" s="40" customFormat="1" x14ac:dyDescent="0.2">
      <c r="A61" s="72" t="s">
        <v>127</v>
      </c>
      <c r="B61" s="39">
        <f>SUM(B63:B66)</f>
        <v>0</v>
      </c>
      <c r="C61" s="39">
        <f>SUM(C63:C66)</f>
        <v>0</v>
      </c>
      <c r="D61" s="73"/>
    </row>
    <row r="62" spans="1:4" hidden="1" x14ac:dyDescent="0.2">
      <c r="A62" s="74" t="s">
        <v>24</v>
      </c>
      <c r="B62" s="41"/>
      <c r="C62" s="41"/>
      <c r="D62" s="75"/>
    </row>
    <row r="63" spans="1:4" hidden="1" x14ac:dyDescent="0.2">
      <c r="A63" s="74" t="s">
        <v>92</v>
      </c>
      <c r="B63" s="41"/>
      <c r="C63" s="41"/>
      <c r="D63" s="75"/>
    </row>
    <row r="64" spans="1:4" hidden="1" x14ac:dyDescent="0.2">
      <c r="A64" s="74" t="s">
        <v>116</v>
      </c>
      <c r="B64" s="41"/>
      <c r="C64" s="41"/>
      <c r="D64" s="75"/>
    </row>
    <row r="65" spans="1:4" hidden="1" x14ac:dyDescent="0.2">
      <c r="A65" s="74" t="s">
        <v>117</v>
      </c>
      <c r="B65" s="41"/>
      <c r="C65" s="41"/>
      <c r="D65" s="75"/>
    </row>
    <row r="66" spans="1:4" hidden="1" x14ac:dyDescent="0.2">
      <c r="A66" s="74" t="s">
        <v>67</v>
      </c>
      <c r="B66" s="41"/>
      <c r="C66" s="41"/>
      <c r="D66" s="75"/>
    </row>
    <row r="67" spans="1:4" s="40" customFormat="1" x14ac:dyDescent="0.2">
      <c r="A67" s="72" t="s">
        <v>128</v>
      </c>
      <c r="B67" s="76">
        <f>SUM(B69:B74)</f>
        <v>-534095</v>
      </c>
      <c r="C67" s="76">
        <f>SUM(C69:C74)</f>
        <v>-443146</v>
      </c>
      <c r="D67" s="73"/>
    </row>
    <row r="68" spans="1:4" x14ac:dyDescent="0.2">
      <c r="A68" s="74" t="s">
        <v>24</v>
      </c>
      <c r="B68" s="41"/>
      <c r="C68" s="41"/>
      <c r="D68" s="75"/>
    </row>
    <row r="69" spans="1:4" x14ac:dyDescent="0.2">
      <c r="A69" s="74" t="s">
        <v>93</v>
      </c>
      <c r="B69" s="64"/>
      <c r="C69" s="64">
        <v>-443146</v>
      </c>
      <c r="D69" s="75"/>
    </row>
    <row r="70" spans="1:4" hidden="1" x14ac:dyDescent="0.2">
      <c r="A70" s="74" t="s">
        <v>94</v>
      </c>
      <c r="B70" s="64"/>
      <c r="C70" s="64"/>
      <c r="D70" s="75"/>
    </row>
    <row r="71" spans="1:4" x14ac:dyDescent="0.2">
      <c r="A71" s="74" t="s">
        <v>95</v>
      </c>
      <c r="B71" s="64">
        <v>-85500</v>
      </c>
      <c r="C71" s="64"/>
      <c r="D71" s="75"/>
    </row>
    <row r="72" spans="1:4" x14ac:dyDescent="0.2">
      <c r="A72" s="74" t="s">
        <v>96</v>
      </c>
      <c r="B72" s="64">
        <v>-448595</v>
      </c>
      <c r="C72" s="64"/>
      <c r="D72" s="75"/>
    </row>
    <row r="73" spans="1:4" hidden="1" x14ac:dyDescent="0.2">
      <c r="A73" s="74" t="s">
        <v>97</v>
      </c>
      <c r="B73" s="64"/>
      <c r="C73" s="64"/>
      <c r="D73" s="75"/>
    </row>
    <row r="74" spans="1:4" hidden="1" x14ac:dyDescent="0.2">
      <c r="A74" s="74" t="s">
        <v>98</v>
      </c>
      <c r="B74" s="64"/>
      <c r="C74" s="64"/>
      <c r="D74" s="75"/>
    </row>
    <row r="75" spans="1:4" s="40" customFormat="1" x14ac:dyDescent="0.2">
      <c r="A75" s="77" t="s">
        <v>129</v>
      </c>
      <c r="B75" s="78">
        <f>B61+B67</f>
        <v>-534095</v>
      </c>
      <c r="C75" s="78">
        <f>C61+C67</f>
        <v>-443146</v>
      </c>
      <c r="D75" s="73"/>
    </row>
    <row r="76" spans="1:4" hidden="1" x14ac:dyDescent="0.2">
      <c r="A76" s="74" t="s">
        <v>99</v>
      </c>
      <c r="B76" s="41"/>
      <c r="C76" s="41"/>
      <c r="D76" s="75"/>
    </row>
    <row r="77" spans="1:4" hidden="1" x14ac:dyDescent="0.2">
      <c r="A77" s="74" t="s">
        <v>100</v>
      </c>
      <c r="B77" s="41"/>
      <c r="C77" s="41"/>
      <c r="D77" s="75"/>
    </row>
    <row r="78" spans="1:4" s="40" customFormat="1" x14ac:dyDescent="0.2">
      <c r="A78" s="72" t="s">
        <v>130</v>
      </c>
      <c r="B78" s="76">
        <f>B28+B59+B75+B76</f>
        <v>14054</v>
      </c>
      <c r="C78" s="76">
        <f>C28+C59+C75+C76</f>
        <v>7529</v>
      </c>
      <c r="D78" s="73"/>
    </row>
    <row r="79" spans="1:4" x14ac:dyDescent="0.2">
      <c r="A79" s="74" t="s">
        <v>131</v>
      </c>
      <c r="B79" s="15">
        <v>2362</v>
      </c>
      <c r="C79" s="35">
        <v>61761</v>
      </c>
      <c r="D79" s="75"/>
    </row>
    <row r="80" spans="1:4" x14ac:dyDescent="0.2">
      <c r="A80" s="74" t="s">
        <v>132</v>
      </c>
      <c r="B80" s="15">
        <v>16416</v>
      </c>
      <c r="C80" s="15">
        <v>69290</v>
      </c>
      <c r="D80" s="75"/>
    </row>
    <row r="81" spans="1:4" hidden="1" outlineLevel="1" x14ac:dyDescent="0.2">
      <c r="A81" s="48"/>
      <c r="B81" s="11">
        <f>B79-B80+B78</f>
        <v>0</v>
      </c>
      <c r="C81" s="11">
        <f>C79-C80+C78</f>
        <v>0</v>
      </c>
    </row>
    <row r="82" spans="1:4" collapsed="1" x14ac:dyDescent="0.2">
      <c r="A82" s="48"/>
      <c r="B82" s="82"/>
    </row>
    <row r="83" spans="1:4" x14ac:dyDescent="0.2">
      <c r="A83" s="48"/>
      <c r="B83" s="83"/>
    </row>
    <row r="84" spans="1:4" x14ac:dyDescent="0.2">
      <c r="A84" s="29" t="s">
        <v>13</v>
      </c>
      <c r="B84" s="30" t="s">
        <v>101</v>
      </c>
      <c r="C84" s="30"/>
    </row>
    <row r="85" spans="1:4" x14ac:dyDescent="0.2">
      <c r="A85" s="30"/>
      <c r="B85" s="30"/>
      <c r="C85" s="30"/>
    </row>
    <row r="86" spans="1:4" x14ac:dyDescent="0.2">
      <c r="A86" s="30" t="s">
        <v>14</v>
      </c>
      <c r="B86" s="30" t="s">
        <v>15</v>
      </c>
      <c r="C86" s="30"/>
    </row>
    <row r="87" spans="1:4" x14ac:dyDescent="0.2">
      <c r="A87" s="27"/>
      <c r="B87" s="1"/>
      <c r="C87" s="1"/>
    </row>
    <row r="88" spans="1:4" x14ac:dyDescent="0.2">
      <c r="A88" s="27"/>
      <c r="B88" s="1"/>
      <c r="C88" s="1"/>
    </row>
    <row r="89" spans="1:4" x14ac:dyDescent="0.2">
      <c r="A89" s="27" t="s">
        <v>16</v>
      </c>
      <c r="B89" s="3"/>
      <c r="C89" s="1"/>
    </row>
    <row r="90" spans="1:4" x14ac:dyDescent="0.2">
      <c r="D90" s="84"/>
    </row>
    <row r="91" spans="1:4" x14ac:dyDescent="0.2">
      <c r="D91" s="84"/>
    </row>
    <row r="92" spans="1:4" x14ac:dyDescent="0.2">
      <c r="D92" s="85"/>
    </row>
    <row r="93" spans="1:4" x14ac:dyDescent="0.2">
      <c r="D93" s="85"/>
    </row>
    <row r="94" spans="1:4" x14ac:dyDescent="0.2">
      <c r="D94" s="86"/>
    </row>
    <row r="95" spans="1:4" x14ac:dyDescent="0.2">
      <c r="D95" s="86"/>
    </row>
  </sheetData>
  <mergeCells count="2">
    <mergeCell ref="A4:C4"/>
    <mergeCell ref="A5:C5"/>
  </mergeCells>
  <printOptions horizontalCentered="1"/>
  <pageMargins left="0.39370078740157483" right="0.39370078740157483" top="0.78740157480314965" bottom="0.78740157480314965" header="0" footer="0"/>
  <pageSetup paperSize="9" scale="79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E2CB-A432-48D1-B537-BEB42F1E94D1}">
  <sheetPr>
    <tabColor rgb="FFFF0000"/>
    <pageSetUpPr fitToPage="1"/>
  </sheetPr>
  <dimension ref="A1:H29"/>
  <sheetViews>
    <sheetView zoomScaleNormal="100" workbookViewId="0">
      <selection activeCell="G29" sqref="G29"/>
    </sheetView>
  </sheetViews>
  <sheetFormatPr defaultColWidth="8" defaultRowHeight="12.75" outlineLevelCol="1" x14ac:dyDescent="0.2"/>
  <cols>
    <col min="1" max="1" width="69.42578125" style="31" customWidth="1"/>
    <col min="2" max="2" width="15.85546875" style="31" bestFit="1" customWidth="1"/>
    <col min="3" max="3" width="18.42578125" style="31" customWidth="1"/>
    <col min="4" max="4" width="24.5703125" style="31" bestFit="1" customWidth="1"/>
    <col min="5" max="5" width="8" style="31"/>
    <col min="6" max="6" width="15.140625" style="31" hidden="1" customWidth="1" outlineLevel="1"/>
    <col min="7" max="7" width="17.42578125" style="82" hidden="1" customWidth="1" outlineLevel="1"/>
    <col min="8" max="8" width="8" style="31" collapsed="1"/>
    <col min="9" max="16384" width="8" style="31"/>
  </cols>
  <sheetData>
    <row r="1" spans="1:8" x14ac:dyDescent="0.2">
      <c r="A1" s="4" t="s">
        <v>28</v>
      </c>
      <c r="D1" s="62"/>
    </row>
    <row r="2" spans="1:8" x14ac:dyDescent="0.2">
      <c r="A2" s="4"/>
      <c r="D2" s="62"/>
    </row>
    <row r="3" spans="1:8" x14ac:dyDescent="0.2">
      <c r="D3" s="62"/>
    </row>
    <row r="4" spans="1:8" x14ac:dyDescent="0.2">
      <c r="A4" s="98" t="s">
        <v>102</v>
      </c>
      <c r="B4" s="98"/>
      <c r="C4" s="98"/>
      <c r="D4" s="98"/>
    </row>
    <row r="5" spans="1:8" x14ac:dyDescent="0.2">
      <c r="A5" s="100" t="s">
        <v>146</v>
      </c>
      <c r="B5" s="100"/>
      <c r="C5" s="100"/>
      <c r="D5" s="100"/>
    </row>
    <row r="6" spans="1:8" x14ac:dyDescent="0.2">
      <c r="A6" s="87"/>
      <c r="B6" s="87"/>
      <c r="C6" s="87"/>
      <c r="D6" s="87"/>
    </row>
    <row r="7" spans="1:8" x14ac:dyDescent="0.2">
      <c r="A7" s="88"/>
      <c r="D7" s="6" t="s">
        <v>0</v>
      </c>
    </row>
    <row r="8" spans="1:8" ht="12.75" customHeight="1" x14ac:dyDescent="0.2">
      <c r="A8" s="101" t="s">
        <v>103</v>
      </c>
      <c r="B8" s="102" t="s">
        <v>11</v>
      </c>
      <c r="C8" s="102" t="s">
        <v>104</v>
      </c>
      <c r="D8" s="101" t="s">
        <v>40</v>
      </c>
    </row>
    <row r="9" spans="1:8" x14ac:dyDescent="0.2">
      <c r="A9" s="101"/>
      <c r="B9" s="103"/>
      <c r="C9" s="103"/>
      <c r="D9" s="101"/>
      <c r="G9" s="3"/>
    </row>
    <row r="10" spans="1:8" s="40" customFormat="1" x14ac:dyDescent="0.2">
      <c r="A10" s="44" t="s">
        <v>106</v>
      </c>
      <c r="B10" s="78">
        <v>1000</v>
      </c>
      <c r="C10" s="78">
        <v>-32279</v>
      </c>
      <c r="D10" s="78">
        <f>SUM(B10:C10)</f>
        <v>-31279</v>
      </c>
      <c r="G10" s="82"/>
      <c r="H10" s="89"/>
    </row>
    <row r="11" spans="1:8" x14ac:dyDescent="0.2">
      <c r="A11" s="33" t="s">
        <v>108</v>
      </c>
      <c r="B11" s="92"/>
      <c r="C11" s="92">
        <f>'ОПиУ тыс'!D25</f>
        <v>2635320</v>
      </c>
      <c r="D11" s="94">
        <f t="shared" ref="D11:D19" si="0">SUM(B11:C11)</f>
        <v>2635320</v>
      </c>
      <c r="H11" s="89"/>
    </row>
    <row r="12" spans="1:8" x14ac:dyDescent="0.2">
      <c r="A12" s="33" t="s">
        <v>109</v>
      </c>
      <c r="B12" s="92">
        <v>2564680</v>
      </c>
      <c r="C12" s="92">
        <v>-2564680</v>
      </c>
      <c r="D12" s="94">
        <f t="shared" ref="D12" si="1">SUM(B12:C12)</f>
        <v>0</v>
      </c>
    </row>
    <row r="13" spans="1:8" s="40" customFormat="1" x14ac:dyDescent="0.2">
      <c r="A13" s="44" t="s">
        <v>150</v>
      </c>
      <c r="B13" s="78">
        <f>SUM(B10:B12)</f>
        <v>2565680</v>
      </c>
      <c r="C13" s="78">
        <f>SUM(C10:C12)</f>
        <v>38361</v>
      </c>
      <c r="D13" s="78">
        <f t="shared" si="0"/>
        <v>2604041</v>
      </c>
      <c r="G13" s="82"/>
      <c r="H13" s="89"/>
    </row>
    <row r="14" spans="1:8" x14ac:dyDescent="0.2">
      <c r="A14" s="33" t="s">
        <v>110</v>
      </c>
      <c r="B14" s="92"/>
      <c r="C14" s="92">
        <f>4349856-C11</f>
        <v>1714536</v>
      </c>
      <c r="D14" s="94">
        <f t="shared" si="0"/>
        <v>1714536</v>
      </c>
      <c r="H14" s="89"/>
    </row>
    <row r="15" spans="1:8" x14ac:dyDescent="0.2">
      <c r="A15" s="33" t="s">
        <v>105</v>
      </c>
      <c r="B15" s="92"/>
      <c r="C15" s="92">
        <v>-300200</v>
      </c>
      <c r="D15" s="94">
        <f t="shared" si="0"/>
        <v>-300200</v>
      </c>
    </row>
    <row r="16" spans="1:8" s="40" customFormat="1" x14ac:dyDescent="0.2">
      <c r="A16" s="44" t="s">
        <v>107</v>
      </c>
      <c r="B16" s="78">
        <f>SUM(B13:B15)</f>
        <v>2565680</v>
      </c>
      <c r="C16" s="78">
        <f>SUM(C13:C15)</f>
        <v>1452697</v>
      </c>
      <c r="D16" s="78">
        <f>SUM(B16:C16)</f>
        <v>4018377</v>
      </c>
      <c r="F16" s="90">
        <f>'ОФП тыс'!D25</f>
        <v>4018377</v>
      </c>
      <c r="G16" s="91">
        <f>D16-F16</f>
        <v>0</v>
      </c>
      <c r="H16" s="89"/>
    </row>
    <row r="17" spans="1:8" x14ac:dyDescent="0.2">
      <c r="A17" s="33" t="s">
        <v>110</v>
      </c>
      <c r="B17" s="92"/>
      <c r="C17" s="92">
        <f>'ОПиУ тыс'!C25</f>
        <v>881111</v>
      </c>
      <c r="D17" s="94">
        <f t="shared" si="0"/>
        <v>881111</v>
      </c>
      <c r="H17" s="89"/>
    </row>
    <row r="18" spans="1:8" hidden="1" x14ac:dyDescent="0.2">
      <c r="A18" s="33" t="s">
        <v>109</v>
      </c>
      <c r="B18" s="92"/>
      <c r="C18" s="92"/>
      <c r="D18" s="94">
        <f t="shared" si="0"/>
        <v>0</v>
      </c>
    </row>
    <row r="19" spans="1:8" x14ac:dyDescent="0.2">
      <c r="A19" s="33" t="s">
        <v>105</v>
      </c>
      <c r="B19" s="92"/>
      <c r="C19" s="92">
        <v>-450000</v>
      </c>
      <c r="D19" s="94">
        <f t="shared" si="0"/>
        <v>-450000</v>
      </c>
    </row>
    <row r="20" spans="1:8" s="40" customFormat="1" x14ac:dyDescent="0.2">
      <c r="A20" s="44" t="s">
        <v>151</v>
      </c>
      <c r="B20" s="78">
        <f>SUM(B16:B19)</f>
        <v>2565680</v>
      </c>
      <c r="C20" s="78">
        <f>SUM(C16:C19)</f>
        <v>1883808</v>
      </c>
      <c r="D20" s="78">
        <f>SUM(B20:C20)</f>
        <v>4449488</v>
      </c>
      <c r="F20" s="90">
        <f>'ОФП тыс'!C25</f>
        <v>4449488</v>
      </c>
      <c r="G20" s="91">
        <f>D20-F20</f>
        <v>0</v>
      </c>
    </row>
    <row r="21" spans="1:8" x14ac:dyDescent="0.2">
      <c r="A21" s="48"/>
      <c r="F21" s="82"/>
    </row>
    <row r="22" spans="1:8" x14ac:dyDescent="0.2">
      <c r="A22" s="48"/>
      <c r="B22" s="93"/>
      <c r="C22" s="93"/>
    </row>
    <row r="23" spans="1:8" x14ac:dyDescent="0.2">
      <c r="A23" s="48"/>
      <c r="C23" s="82"/>
    </row>
    <row r="24" spans="1:8" x14ac:dyDescent="0.2">
      <c r="A24" s="29" t="s">
        <v>13</v>
      </c>
      <c r="B24" s="30" t="s">
        <v>101</v>
      </c>
    </row>
    <row r="25" spans="1:8" x14ac:dyDescent="0.2">
      <c r="A25" s="30"/>
      <c r="B25" s="30"/>
    </row>
    <row r="26" spans="1:8" x14ac:dyDescent="0.2">
      <c r="A26" s="30" t="s">
        <v>14</v>
      </c>
      <c r="B26" s="30" t="s">
        <v>15</v>
      </c>
    </row>
    <row r="27" spans="1:8" x14ac:dyDescent="0.2">
      <c r="A27" s="27"/>
      <c r="B27" s="1"/>
    </row>
    <row r="28" spans="1:8" x14ac:dyDescent="0.2">
      <c r="A28" s="27"/>
      <c r="B28" s="1"/>
    </row>
    <row r="29" spans="1:8" x14ac:dyDescent="0.2">
      <c r="A29" s="27" t="s">
        <v>16</v>
      </c>
      <c r="B29" s="1"/>
    </row>
  </sheetData>
  <mergeCells count="6">
    <mergeCell ref="A4:D4"/>
    <mergeCell ref="A5:D5"/>
    <mergeCell ref="A8:A9"/>
    <mergeCell ref="B8:B9"/>
    <mergeCell ref="C8:C9"/>
    <mergeCell ref="D8:D9"/>
  </mergeCells>
  <printOptions horizontalCentered="1"/>
  <pageMargins left="0.39370078740157483" right="0.39370078740157483" top="0.78740157480314965" bottom="0.78740157480314965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ОФП тыс</vt:lpstr>
      <vt:lpstr>ОПиУ тыс</vt:lpstr>
      <vt:lpstr>ОДД тыс</vt:lpstr>
      <vt:lpstr>Капитал тыс</vt:lpstr>
      <vt:lpstr>'Капитал тыс'!Заголовки_для_печати</vt:lpstr>
      <vt:lpstr>'Капитал тыс'!Область_печати</vt:lpstr>
      <vt:lpstr>'ОДД тыс'!Область_печати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2025-07-15T10:24:23Z</cp:lastPrinted>
  <dcterms:created xsi:type="dcterms:W3CDTF">2023-10-26T04:57:40Z</dcterms:created>
  <dcterms:modified xsi:type="dcterms:W3CDTF">2025-07-24T05:46:46Z</dcterms:modified>
</cp:coreProperties>
</file>