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01\Desktop\Start Industries\Отчеты\KASE\ФО_01.04.24\"/>
    </mc:Choice>
  </mc:AlternateContent>
  <bookViews>
    <workbookView xWindow="0" yWindow="0" windowWidth="23040" windowHeight="9384" tabRatio="785" firstSheet="1" activeTab="4"/>
  </bookViews>
  <sheets>
    <sheet name="Отчет о фин.полож. " sheetId="2" r:id="rId1"/>
    <sheet name="ББ_1кв24" sheetId="18" r:id="rId2"/>
    <sheet name="ОСД_1кв24" sheetId="19" r:id="rId3"/>
    <sheet name="Отчет ДДС_1кв24" sheetId="21" r:id="rId4"/>
    <sheet name="Отчет об измен.в кап. _1кв24" sheetId="23" r:id="rId5"/>
  </sheets>
  <definedNames>
    <definedName name="_xlnm.Print_Area" localSheetId="1">ББ_1кв24!$A$1:$D$64</definedName>
    <definedName name="_xlnm.Print_Area" localSheetId="0">'Отчет о фин.полож. '!$A$1:$D$46</definedName>
  </definedNames>
  <calcPr calcId="152511"/>
</workbook>
</file>

<file path=xl/calcChain.xml><?xml version="1.0" encoding="utf-8"?>
<calcChain xmlns="http://schemas.openxmlformats.org/spreadsheetml/2006/main">
  <c r="C11" i="2" l="1"/>
  <c r="C10" i="2"/>
  <c r="C7" i="2"/>
  <c r="E8" i="2" l="1"/>
  <c r="E7" i="2"/>
  <c r="C36" i="2" l="1"/>
  <c r="C31" i="2"/>
  <c r="C37" i="2" s="1"/>
  <c r="C27" i="2"/>
  <c r="C18" i="2"/>
  <c r="C14" i="2"/>
  <c r="E9" i="2" s="1"/>
  <c r="C32" i="2" l="1"/>
  <c r="C19" i="2"/>
</calcChain>
</file>

<file path=xl/sharedStrings.xml><?xml version="1.0" encoding="utf-8"?>
<sst xmlns="http://schemas.openxmlformats.org/spreadsheetml/2006/main" count="285" uniqueCount="188">
  <si>
    <t>В тысячах тенге</t>
  </si>
  <si>
    <t>прим.</t>
  </si>
  <si>
    <t>АКТИВЫ</t>
  </si>
  <si>
    <t>Краткосрочные активы</t>
  </si>
  <si>
    <t>Запасы</t>
  </si>
  <si>
    <t>Итого краткосрочные активы</t>
  </si>
  <si>
    <t xml:space="preserve"> </t>
  </si>
  <si>
    <t>Долгосрочные активы</t>
  </si>
  <si>
    <t>Основные средства</t>
  </si>
  <si>
    <t>Итого долгосрочные активы</t>
  </si>
  <si>
    <t>ВСЕГО АКТИВЫ</t>
  </si>
  <si>
    <t>КАПИТАЛ И ОБЯЗАТЕЛЬСТВА</t>
  </si>
  <si>
    <t>Краткосрочные обязательства</t>
  </si>
  <si>
    <t>Прочие обязательства</t>
  </si>
  <si>
    <t>Итого краткосрочные обязательства</t>
  </si>
  <si>
    <t>Долгосрочные обязательства</t>
  </si>
  <si>
    <t>Займы полученные</t>
  </si>
  <si>
    <t>Долговые ценные бумаги выпущенные</t>
  </si>
  <si>
    <t>Итого долгосрочные обязательства</t>
  </si>
  <si>
    <t>ВСЕГО ОБЯЗАТЕЛЬСТВА</t>
  </si>
  <si>
    <t>КАПИТАЛ</t>
  </si>
  <si>
    <t>Уставный капитал</t>
  </si>
  <si>
    <t>Нераспределенная прибыль</t>
  </si>
  <si>
    <t>Итого капитал</t>
  </si>
  <si>
    <t>ВСЕГО КАПИТАЛ И ОБЯЗАТЕЛЬСТВА</t>
  </si>
  <si>
    <t>Генеральный директор</t>
  </si>
  <si>
    <t>Главный Бухгалтер</t>
  </si>
  <si>
    <t>Пояснительные примечания составляют неотъемлемую часть данной финансовой отчетности</t>
  </si>
  <si>
    <t>-</t>
  </si>
  <si>
    <t>Главный бухгалтер</t>
  </si>
  <si>
    <t>Прочие доходы</t>
  </si>
  <si>
    <t xml:space="preserve">Уставный капитал </t>
  </si>
  <si>
    <t xml:space="preserve">Нераспределеный убыток </t>
  </si>
  <si>
    <t xml:space="preserve">Итого </t>
  </si>
  <si>
    <t xml:space="preserve">Взнос в уставный капитал </t>
  </si>
  <si>
    <t>Выплата дивидендов</t>
  </si>
  <si>
    <t>Прибыль/(убыток) за период</t>
  </si>
  <si>
    <t>Прочие расходы</t>
  </si>
  <si>
    <t>ТОО  "Start Industries"</t>
  </si>
  <si>
    <t>Краткосрочные финансовые активы, оцениваемые по амортизированной стоимости</t>
  </si>
  <si>
    <t>Прочие краткосрочные финансовые активы</t>
  </si>
  <si>
    <t xml:space="preserve">Краткосрочная торговая и прочая дебиторская задолженность     </t>
  </si>
  <si>
    <t xml:space="preserve">Прочие краткосрочные активы     </t>
  </si>
  <si>
    <t xml:space="preserve">Денежные средства и их эквиваленты     </t>
  </si>
  <si>
    <t xml:space="preserve">Инвестиции, учитываемые методом долевого участия     </t>
  </si>
  <si>
    <t xml:space="preserve">Прочие краткосрочные финансовые обязательства     </t>
  </si>
  <si>
    <t xml:space="preserve">Краткосрочная торговая и прочая кредиторская задолженность     </t>
  </si>
  <si>
    <t xml:space="preserve">Краткосрочные  оценочные обязательства     </t>
  </si>
  <si>
    <t xml:space="preserve">Прочие краткосрочные обязательства     </t>
  </si>
  <si>
    <t>Трунов В. В. ________________</t>
  </si>
  <si>
    <t>не предусмотрен_______________</t>
  </si>
  <si>
    <t>ОТЧЕТ О ФИНАНСОВОМ ПОЛОЖЕНИИ 
по состоянию на 01.01.2024 года</t>
  </si>
  <si>
    <t>на 31.12.2023 г.</t>
  </si>
  <si>
    <t>Отчет составлен в соответствии с требованиями к содержанию и раскрытию информации МСФО  для предприятий МСБ</t>
  </si>
  <si>
    <t>Наименование</t>
  </si>
  <si>
    <t>Вид деятельности</t>
  </si>
  <si>
    <t>Другие финансовые услуги, финансирование в различных отраслях экономики, инвестиционная деятельность</t>
  </si>
  <si>
    <t>Среднегодовая численность работников</t>
  </si>
  <si>
    <t>Юридический адрес, Бизнес идентификационный
номер,Индивидуальный идентификационный номер</t>
  </si>
  <si>
    <t>050010, Республика Казахстан, Алматы, Медеуский район, пр.Достык, дом № 43, 230540016794</t>
  </si>
  <si>
    <t>Отчет о финансовом положении (бухгалтерский баланс)</t>
  </si>
  <si>
    <t>тыс. тенге</t>
  </si>
  <si>
    <t>Показатели</t>
  </si>
  <si>
    <t>На конец 
отчетного периода</t>
  </si>
  <si>
    <t>На начало 
отчетного периода</t>
  </si>
  <si>
    <t>I. Краткосрочные активы</t>
  </si>
  <si>
    <t>Денежные средства и эквиваленты денежных средств</t>
  </si>
  <si>
    <t>Краткосрочные финансовые инвестиции</t>
  </si>
  <si>
    <t xml:space="preserve">Краткосрочная дебиторская задолженность                 </t>
  </si>
  <si>
    <t>Текущие налоговые активы</t>
  </si>
  <si>
    <t>Долгосрочные активы, предназначенные для продажи</t>
  </si>
  <si>
    <t>Прочие краткосрочные активы</t>
  </si>
  <si>
    <t>II. Долгосрочные активы</t>
  </si>
  <si>
    <t>Долгосрочные финансовые инвестиции</t>
  </si>
  <si>
    <t>Долгосрочная дебиторская задолженность</t>
  </si>
  <si>
    <t xml:space="preserve">Инвестиции в совместно контролируемые предприятия </t>
  </si>
  <si>
    <t xml:space="preserve">Инвестиции в ассоциированные предприятия </t>
  </si>
  <si>
    <t>Инвестиции в недвижимость</t>
  </si>
  <si>
    <t>Биологические активы</t>
  </si>
  <si>
    <t>Разведочные и оценочные активы</t>
  </si>
  <si>
    <t>Нематериальные активы</t>
  </si>
  <si>
    <t>Отложенные налоговые активы</t>
  </si>
  <si>
    <t>Прочие долгосрочные активы</t>
  </si>
  <si>
    <t>Обязательства</t>
  </si>
  <si>
    <t>III. Краткосрочные обязательства</t>
  </si>
  <si>
    <t>Краткосрочные финансовые обязательства</t>
  </si>
  <si>
    <t>Обязательства по налогам</t>
  </si>
  <si>
    <t>Обязательства по другим обязательным и добровольным платежам</t>
  </si>
  <si>
    <t>Краткосрочная кредиторская задолженность</t>
  </si>
  <si>
    <t>Краткосрочные оценочные обязательства</t>
  </si>
  <si>
    <t>Прочие краткосрочные обязательства</t>
  </si>
  <si>
    <t>IV. Долгосрочные обязательства</t>
  </si>
  <si>
    <t>Долгосрочные финансовые обязательства</t>
  </si>
  <si>
    <t>Долгосрочная кредиторская задолженность</t>
  </si>
  <si>
    <t>Долгосрочные оценочные обязательства</t>
  </si>
  <si>
    <t>Отложенные налоговые обязательства</t>
  </si>
  <si>
    <t>Прочие долгосрочные обязательства</t>
  </si>
  <si>
    <t>V. Капитал</t>
  </si>
  <si>
    <t>Неоплаченный капитал</t>
  </si>
  <si>
    <t>Выкупленные собственные долевые инструменты</t>
  </si>
  <si>
    <t>Эмиссионный доход</t>
  </si>
  <si>
    <t>Резервы</t>
  </si>
  <si>
    <t>Нераспределенная прибыль (непокрытый убыток)</t>
  </si>
  <si>
    <t>Прочий капитал</t>
  </si>
  <si>
    <t>Руководитель</t>
  </si>
  <si>
    <t>Трунов В. В.</t>
  </si>
  <si>
    <t>(фамилия, имя, отчество)</t>
  </si>
  <si>
    <t>(подпись)</t>
  </si>
  <si>
    <t>Даниярова М. А.</t>
  </si>
  <si>
    <t>М П</t>
  </si>
  <si>
    <t>ОТЧЕТ О СОВОКУПНОМ ДОХОДЕ</t>
  </si>
  <si>
    <t>За отчетный период</t>
  </si>
  <si>
    <t>За предыдущий период</t>
  </si>
  <si>
    <t>Доход от реализации продукции и оказания услуг</t>
  </si>
  <si>
    <t>Себестоимость реализованной продукции и оказанных услуг</t>
  </si>
  <si>
    <t>Доходы от финансирования</t>
  </si>
  <si>
    <t>Расходы на реализацию продукции и оказание услуг</t>
  </si>
  <si>
    <t>Административные расходы</t>
  </si>
  <si>
    <t>Расходы на финансирование</t>
  </si>
  <si>
    <t>Доля прибыли/убытка организаций, учитываемых по методу долевого участия</t>
  </si>
  <si>
    <t>Прибыль (убыток) от прекращенной деятельности</t>
  </si>
  <si>
    <t>Расходы по корпоративному подоходному налогу</t>
  </si>
  <si>
    <t>Доля меньшинства</t>
  </si>
  <si>
    <t>Прибыль на акцию</t>
  </si>
  <si>
    <t xml:space="preserve">Прочий совокупный доход </t>
  </si>
  <si>
    <t>Доля предприятий по методу долевого участия</t>
  </si>
  <si>
    <t>Общий совокупный доход</t>
  </si>
  <si>
    <t>БАЛАНС</t>
  </si>
  <si>
    <t xml:space="preserve">Валовая прибыль </t>
  </si>
  <si>
    <t>Прибыль (убыток) за  период  от  продолжаемой деятельности</t>
  </si>
  <si>
    <t xml:space="preserve">Прибыль (убыток) до налогообложения  </t>
  </si>
  <si>
    <t>Чистая прибыль (убыток) за период до вычета доли меньшинства</t>
  </si>
  <si>
    <t xml:space="preserve">Итоговая прибыль (итоговый убыток) за период </t>
  </si>
  <si>
    <t>Отчет составлен в соответствии с требованиями к содержанию и раскрытию информации МСФО для предприятий МСБ</t>
  </si>
  <si>
    <t>ОТЧЕТ О ДВИЖЕНИИ ДЕНЕЖНЫХ СРЕДСТВ</t>
  </si>
  <si>
    <t>I. Движение денежных средств от операционной деятельности</t>
  </si>
  <si>
    <t>1. Поступление денежных средств, всего</t>
  </si>
  <si>
    <t>в том числе:</t>
  </si>
  <si>
    <t>реализация товаров</t>
  </si>
  <si>
    <t>предоставление услуг</t>
  </si>
  <si>
    <t>авансы полученные</t>
  </si>
  <si>
    <t>дивиденды</t>
  </si>
  <si>
    <t>прочие поступления</t>
  </si>
  <si>
    <t>2. Выбытие денежных средств, всего</t>
  </si>
  <si>
    <t>платежи поставщикам за товары и услуги</t>
  </si>
  <si>
    <t>авансы выданные</t>
  </si>
  <si>
    <t>выплаты по заработной плате</t>
  </si>
  <si>
    <t>выплата вознаграждения по займам</t>
  </si>
  <si>
    <t>корпоративный подоходный налог</t>
  </si>
  <si>
    <t>другие платежи в бюджет</t>
  </si>
  <si>
    <t>прочие выплаты</t>
  </si>
  <si>
    <t>II. Движение денежных средств от инвестиционной деятельности</t>
  </si>
  <si>
    <t>реализация основных средств</t>
  </si>
  <si>
    <t>реализация нематериальных активов</t>
  </si>
  <si>
    <t>реализация других долгосрочных активов</t>
  </si>
  <si>
    <t>реализация финансовых активов</t>
  </si>
  <si>
    <t>погашение займов, предоставленных другим организациям</t>
  </si>
  <si>
    <t xml:space="preserve">фьючерсные и форвардные контракты, опционы и свопы </t>
  </si>
  <si>
    <t>приобретение основных средств</t>
  </si>
  <si>
    <t>приобретение нематериальных активов</t>
  </si>
  <si>
    <t>приобретение других долгосрочных активов</t>
  </si>
  <si>
    <t>приобретение финансовых активов</t>
  </si>
  <si>
    <t>предоставление займов другим организациям</t>
  </si>
  <si>
    <t>фьючерсные и форвардные контракты, опционы и свопы</t>
  </si>
  <si>
    <t>III. Движение денежных средств от финансовой деятельности</t>
  </si>
  <si>
    <t>эмиссия акций и других ценных бумаг</t>
  </si>
  <si>
    <t>получение займов</t>
  </si>
  <si>
    <t>получение вознаграждения по финансируемой аренде</t>
  </si>
  <si>
    <t>погашение займов</t>
  </si>
  <si>
    <t>приобретение собственных акций</t>
  </si>
  <si>
    <t>выплата дивидендов</t>
  </si>
  <si>
    <t>прочие</t>
  </si>
  <si>
    <t>Денежные средства и их эквиваленты на начало отчетного периода</t>
  </si>
  <si>
    <t>Денежные средства и их эквиваленты на конец отчетного периода</t>
  </si>
  <si>
    <t>3. Чистая сумма денежных средств от операционной деятельности</t>
  </si>
  <si>
    <t>3. Чистая сумма денежных средств от инвестиционной деятельности</t>
  </si>
  <si>
    <t>3. Чистая сумма денежных средств от финансовой деятельности</t>
  </si>
  <si>
    <t>Итого:            Увеличение +/- уменьшение денежных средств</t>
  </si>
  <si>
    <t>Даниярова М.А._______________</t>
  </si>
  <si>
    <t>по состоянию на 31 марта 2024 года</t>
  </si>
  <si>
    <t>1 квартал 2024 г.</t>
  </si>
  <si>
    <t>прочие выплаты от инвестиционной деятельности</t>
  </si>
  <si>
    <t>прочие поступления от финансовой деятельности</t>
  </si>
  <si>
    <t>прочие поступления от инвестиционной деятельности</t>
  </si>
  <si>
    <t>ОТЧЕТ ОБ ИЗМЕНЕНИЯХ В КАПИТАЛЕ  
 за 1 квартал 2024 год</t>
  </si>
  <si>
    <t>На 01 января 2024 г.</t>
  </si>
  <si>
    <t>На 31 марта 2024 г.</t>
  </si>
  <si>
    <t>21, 25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</si>
</sst>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\ ##0.00_-;\-* #\ ##0.00_-;_-* &quot;-&quot;??_-;_-@_-"/>
    <numFmt numFmtId="165" formatCode="_ * #\ ##0.00_)\ _₽_ ;_ * \(#\ ##0.00\)\ _₽_ ;_ * &quot;-&quot;??_)\ _₽_ ;_ @_ "/>
    <numFmt numFmtId="166" formatCode="#\ ##0"/>
    <numFmt numFmtId="167" formatCode="#\ ##0."/>
    <numFmt numFmtId="168" formatCode="0.000"/>
    <numFmt numFmtId="169" formatCode="#,##0,"/>
    <numFmt numFmtId="170" formatCode="#,##0_ ;\-#,##0\ "/>
  </numFmts>
  <fonts count="20">
    <font>
      <sz val="11"/>
      <color theme="1"/>
      <name val="Calibri"/>
      <charset val="134"/>
      <scheme val="minor"/>
    </font>
    <font>
      <b/>
      <i/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9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MS Sans Serif"/>
      <charset val="204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6"/>
      <name val="Arial"/>
      <family val="2"/>
      <charset val="204"/>
    </font>
    <font>
      <i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3">
    <xf numFmtId="0" fontId="0" fillId="0" borderId="0"/>
    <xf numFmtId="164" fontId="13" fillId="0" borderId="0" applyFont="0" applyFill="0" applyBorder="0" applyAlignment="0" applyProtection="0"/>
    <xf numFmtId="0" fontId="10" fillId="0" borderId="0"/>
    <xf numFmtId="0" fontId="13" fillId="0" borderId="0"/>
    <xf numFmtId="0" fontId="13" fillId="0" borderId="0"/>
    <xf numFmtId="165" fontId="13" fillId="0" borderId="0" applyFont="0" applyFill="0" applyBorder="0" applyAlignment="0" applyProtection="0"/>
    <xf numFmtId="0" fontId="12" fillId="0" borderId="0"/>
    <xf numFmtId="0" fontId="10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4" fillId="0" borderId="0"/>
  </cellStyleXfs>
  <cellXfs count="180">
    <xf numFmtId="0" fontId="0" fillId="0" borderId="0" xfId="0"/>
    <xf numFmtId="0" fontId="0" fillId="0" borderId="0" xfId="0" applyFill="1"/>
    <xf numFmtId="0" fontId="1" fillId="0" borderId="1" xfId="0" applyFont="1" applyFill="1" applyBorder="1" applyAlignment="1">
      <alignment horizontal="center" vertical="center"/>
    </xf>
    <xf numFmtId="166" fontId="0" fillId="0" borderId="0" xfId="0" applyNumberFormat="1" applyFill="1"/>
    <xf numFmtId="0" fontId="5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 wrapText="1"/>
    </xf>
    <xf numFmtId="166" fontId="5" fillId="0" borderId="0" xfId="0" applyNumberFormat="1" applyFont="1" applyFill="1" applyAlignment="1">
      <alignment horizontal="right" vertical="center"/>
    </xf>
    <xf numFmtId="0" fontId="6" fillId="0" borderId="0" xfId="0" applyFont="1" applyFill="1" applyAlignment="1">
      <alignment vertical="center"/>
    </xf>
    <xf numFmtId="166" fontId="6" fillId="0" borderId="0" xfId="0" applyNumberFormat="1" applyFont="1" applyFill="1" applyAlignment="1">
      <alignment horizontal="right" vertical="center"/>
    </xf>
    <xf numFmtId="166" fontId="5" fillId="0" borderId="3" xfId="0" applyNumberFormat="1" applyFont="1" applyFill="1" applyBorder="1" applyAlignment="1">
      <alignment horizontal="right" vertical="center"/>
    </xf>
    <xf numFmtId="0" fontId="7" fillId="0" borderId="0" xfId="0" applyFont="1" applyFill="1"/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justify" vertical="center"/>
    </xf>
    <xf numFmtId="0" fontId="5" fillId="0" borderId="0" xfId="0" applyFont="1" applyFill="1" applyAlignment="1">
      <alignment horizontal="justify" vertical="center" wrapText="1"/>
    </xf>
    <xf numFmtId="0" fontId="6" fillId="0" borderId="0" xfId="0" applyFont="1" applyFill="1" applyAlignment="1">
      <alignment horizontal="justify"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/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166" fontId="6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0" xfId="0" applyFont="1" applyFill="1" applyAlignment="1"/>
    <xf numFmtId="167" fontId="9" fillId="0" borderId="2" xfId="2" applyNumberFormat="1" applyFont="1" applyFill="1" applyBorder="1" applyAlignment="1">
      <alignment horizontal="right" vertical="center"/>
    </xf>
    <xf numFmtId="166" fontId="6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3" fontId="8" fillId="0" borderId="0" xfId="0" applyNumberFormat="1" applyFont="1" applyFill="1" applyAlignment="1">
      <alignment horizontal="center" vertical="center"/>
    </xf>
    <xf numFmtId="3" fontId="6" fillId="0" borderId="0" xfId="0" applyNumberFormat="1" applyFont="1" applyFill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vertical="center" wrapText="1"/>
    </xf>
    <xf numFmtId="3" fontId="5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horizontal="justify" vertical="center" wrapText="1"/>
    </xf>
    <xf numFmtId="0" fontId="16" fillId="0" borderId="0" xfId="0" applyFont="1" applyFill="1"/>
    <xf numFmtId="168" fontId="0" fillId="0" borderId="0" xfId="0" applyNumberFormat="1" applyFill="1"/>
    <xf numFmtId="2" fontId="6" fillId="0" borderId="0" xfId="0" applyNumberFormat="1" applyFont="1" applyFill="1" applyAlignment="1">
      <alignment vertical="center" wrapText="1"/>
    </xf>
    <xf numFmtId="0" fontId="6" fillId="0" borderId="0" xfId="0" applyFont="1" applyFill="1" applyAlignment="1">
      <alignment horizontal="justify" vertical="center" wrapText="1"/>
    </xf>
    <xf numFmtId="0" fontId="0" fillId="0" borderId="0" xfId="0" applyFill="1"/>
    <xf numFmtId="0" fontId="6" fillId="0" borderId="0" xfId="0" applyFont="1" applyFill="1" applyAlignment="1">
      <alignment horizontal="center" vertical="center"/>
    </xf>
    <xf numFmtId="0" fontId="14" fillId="0" borderId="0" xfId="9"/>
    <xf numFmtId="0" fontId="3" fillId="0" borderId="0" xfId="9" applyNumberFormat="1" applyFont="1" applyAlignment="1">
      <alignment horizontal="left" vertical="center"/>
    </xf>
    <xf numFmtId="0" fontId="3" fillId="0" borderId="0" xfId="9" applyNumberFormat="1" applyFont="1" applyAlignment="1">
      <alignment horizontal="right" vertical="center"/>
    </xf>
    <xf numFmtId="0" fontId="9" fillId="0" borderId="7" xfId="9" applyNumberFormat="1" applyFont="1" applyBorder="1" applyAlignment="1">
      <alignment horizontal="center" vertical="center" wrapText="1"/>
    </xf>
    <xf numFmtId="0" fontId="9" fillId="0" borderId="5" xfId="9" applyNumberFormat="1" applyFont="1" applyBorder="1" applyAlignment="1">
      <alignment horizontal="center" vertical="center" wrapText="1"/>
    </xf>
    <xf numFmtId="0" fontId="3" fillId="0" borderId="5" xfId="9" applyNumberFormat="1" applyFont="1" applyBorder="1" applyAlignment="1">
      <alignment horizontal="center" vertical="center"/>
    </xf>
    <xf numFmtId="0" fontId="3" fillId="2" borderId="5" xfId="9" applyNumberFormat="1" applyFont="1" applyFill="1" applyBorder="1" applyAlignment="1">
      <alignment horizontal="right" vertical="center"/>
    </xf>
    <xf numFmtId="0" fontId="3" fillId="2" borderId="4" xfId="9" applyNumberFormat="1" applyFont="1" applyFill="1" applyBorder="1" applyAlignment="1">
      <alignment horizontal="center" vertical="center"/>
    </xf>
    <xf numFmtId="0" fontId="19" fillId="0" borderId="0" xfId="9" applyNumberFormat="1" applyFont="1" applyAlignment="1">
      <alignment horizontal="center" vertical="center"/>
    </xf>
    <xf numFmtId="0" fontId="3" fillId="2" borderId="6" xfId="9" applyNumberFormat="1" applyFont="1" applyFill="1" applyBorder="1" applyAlignment="1">
      <alignment vertical="center"/>
    </xf>
    <xf numFmtId="0" fontId="14" fillId="0" borderId="0" xfId="9" applyAlignment="1"/>
    <xf numFmtId="0" fontId="3" fillId="2" borderId="0" xfId="9" applyNumberFormat="1" applyFont="1" applyFill="1" applyAlignment="1"/>
    <xf numFmtId="0" fontId="3" fillId="2" borderId="6" xfId="9" applyNumberFormat="1" applyFont="1" applyFill="1" applyBorder="1" applyAlignment="1"/>
    <xf numFmtId="0" fontId="19" fillId="0" borderId="0" xfId="9" applyNumberFormat="1" applyFont="1" applyAlignment="1">
      <alignment vertical="center"/>
    </xf>
    <xf numFmtId="0" fontId="9" fillId="0" borderId="7" xfId="9" applyNumberFormat="1" applyFont="1" applyBorder="1" applyAlignment="1">
      <alignment horizontal="center" vertical="center"/>
    </xf>
    <xf numFmtId="0" fontId="9" fillId="0" borderId="5" xfId="9" applyNumberFormat="1" applyFont="1" applyBorder="1" applyAlignment="1">
      <alignment horizontal="left" vertical="center"/>
    </xf>
    <xf numFmtId="0" fontId="3" fillId="0" borderId="5" xfId="9" applyNumberFormat="1" applyFont="1" applyBorder="1" applyAlignment="1">
      <alignment horizontal="left" vertical="center"/>
    </xf>
    <xf numFmtId="0" fontId="3" fillId="0" borderId="8" xfId="9" applyNumberFormat="1" applyFont="1" applyBorder="1" applyAlignment="1">
      <alignment horizontal="left" vertical="center"/>
    </xf>
    <xf numFmtId="0" fontId="9" fillId="0" borderId="9" xfId="9" applyNumberFormat="1" applyFont="1" applyBorder="1" applyAlignment="1">
      <alignment horizontal="left" vertical="center"/>
    </xf>
    <xf numFmtId="0" fontId="3" fillId="0" borderId="5" xfId="9" applyNumberFormat="1" applyFont="1" applyBorder="1" applyAlignment="1">
      <alignment horizontal="left" vertical="center" wrapText="1"/>
    </xf>
    <xf numFmtId="0" fontId="3" fillId="0" borderId="10" xfId="9" applyNumberFormat="1" applyFont="1" applyBorder="1" applyAlignment="1">
      <alignment horizontal="left" vertical="center"/>
    </xf>
    <xf numFmtId="0" fontId="3" fillId="0" borderId="9" xfId="9" applyNumberFormat="1" applyFont="1" applyBorder="1" applyAlignment="1">
      <alignment horizontal="left" vertical="center"/>
    </xf>
    <xf numFmtId="0" fontId="3" fillId="0" borderId="0" xfId="9" applyNumberFormat="1" applyFont="1" applyAlignment="1">
      <alignment vertical="center" wrapText="1"/>
    </xf>
    <xf numFmtId="3" fontId="3" fillId="2" borderId="5" xfId="9" applyNumberFormat="1" applyFont="1" applyFill="1" applyBorder="1" applyAlignment="1">
      <alignment horizontal="right" vertical="center"/>
    </xf>
    <xf numFmtId="3" fontId="9" fillId="2" borderId="5" xfId="9" applyNumberFormat="1" applyFont="1" applyFill="1" applyBorder="1" applyAlignment="1">
      <alignment horizontal="right" vertical="center"/>
    </xf>
    <xf numFmtId="0" fontId="14" fillId="0" borderId="0" xfId="10"/>
    <xf numFmtId="0" fontId="3" fillId="0" borderId="0" xfId="10" applyNumberFormat="1" applyFont="1" applyAlignment="1">
      <alignment horizontal="right" vertical="center"/>
    </xf>
    <xf numFmtId="0" fontId="9" fillId="0" borderId="7" xfId="10" applyNumberFormat="1" applyFont="1" applyBorder="1" applyAlignment="1">
      <alignment horizontal="center" vertical="center" wrapText="1"/>
    </xf>
    <xf numFmtId="0" fontId="9" fillId="0" borderId="5" xfId="10" applyNumberFormat="1" applyFont="1" applyBorder="1" applyAlignment="1">
      <alignment horizontal="center" vertical="center" wrapText="1"/>
    </xf>
    <xf numFmtId="0" fontId="3" fillId="2" borderId="5" xfId="10" applyNumberFormat="1" applyFont="1" applyFill="1" applyBorder="1" applyAlignment="1">
      <alignment horizontal="right" vertical="center"/>
    </xf>
    <xf numFmtId="0" fontId="9" fillId="0" borderId="5" xfId="10" applyNumberFormat="1" applyFont="1" applyBorder="1" applyAlignment="1">
      <alignment horizontal="center" vertical="center"/>
    </xf>
    <xf numFmtId="0" fontId="9" fillId="0" borderId="5" xfId="10" applyNumberFormat="1" applyFont="1" applyBorder="1" applyAlignment="1">
      <alignment horizontal="right" vertical="center"/>
    </xf>
    <xf numFmtId="0" fontId="3" fillId="0" borderId="0" xfId="10" applyNumberFormat="1" applyFont="1" applyAlignment="1">
      <alignment horizontal="left" vertical="center"/>
    </xf>
    <xf numFmtId="0" fontId="3" fillId="2" borderId="4" xfId="10" applyNumberFormat="1" applyFont="1" applyFill="1" applyBorder="1" applyAlignment="1">
      <alignment horizontal="center" vertical="center"/>
    </xf>
    <xf numFmtId="0" fontId="19" fillId="0" borderId="0" xfId="10" applyNumberFormat="1" applyFont="1" applyAlignment="1">
      <alignment horizontal="center" vertical="center"/>
    </xf>
    <xf numFmtId="0" fontId="17" fillId="0" borderId="0" xfId="10" applyNumberFormat="1" applyFont="1" applyAlignment="1">
      <alignment vertical="center"/>
    </xf>
    <xf numFmtId="0" fontId="9" fillId="0" borderId="0" xfId="10" applyNumberFormat="1" applyFont="1" applyAlignment="1">
      <alignment vertical="center"/>
    </xf>
    <xf numFmtId="0" fontId="3" fillId="2" borderId="4" xfId="10" applyNumberFormat="1" applyFont="1" applyFill="1" applyBorder="1" applyAlignment="1">
      <alignment vertical="center"/>
    </xf>
    <xf numFmtId="0" fontId="19" fillId="0" borderId="0" xfId="10" applyNumberFormat="1" applyFont="1" applyAlignment="1">
      <alignment vertical="center"/>
    </xf>
    <xf numFmtId="0" fontId="9" fillId="0" borderId="7" xfId="10" applyNumberFormat="1" applyFont="1" applyBorder="1" applyAlignment="1">
      <alignment horizontal="center" vertical="center"/>
    </xf>
    <xf numFmtId="0" fontId="3" fillId="0" borderId="5" xfId="10" applyNumberFormat="1" applyFont="1" applyBorder="1" applyAlignment="1">
      <alignment horizontal="left" vertical="center"/>
    </xf>
    <xf numFmtId="0" fontId="3" fillId="0" borderId="8" xfId="10" applyNumberFormat="1" applyFont="1" applyBorder="1" applyAlignment="1">
      <alignment horizontal="left" vertical="top"/>
    </xf>
    <xf numFmtId="0" fontId="9" fillId="0" borderId="8" xfId="10" applyNumberFormat="1" applyFont="1" applyBorder="1" applyAlignment="1">
      <alignment horizontal="left" vertical="center"/>
    </xf>
    <xf numFmtId="0" fontId="3" fillId="0" borderId="8" xfId="10" applyNumberFormat="1" applyFont="1" applyBorder="1" applyAlignment="1">
      <alignment horizontal="left" vertical="center"/>
    </xf>
    <xf numFmtId="0" fontId="9" fillId="0" borderId="8" xfId="10" applyNumberFormat="1" applyFont="1" applyBorder="1" applyAlignment="1">
      <alignment horizontal="left" vertical="center" wrapText="1"/>
    </xf>
    <xf numFmtId="0" fontId="3" fillId="0" borderId="7" xfId="10" applyNumberFormat="1" applyFont="1" applyBorder="1" applyAlignment="1">
      <alignment horizontal="left" vertical="center"/>
    </xf>
    <xf numFmtId="0" fontId="0" fillId="0" borderId="4" xfId="0" applyBorder="1"/>
    <xf numFmtId="1" fontId="3" fillId="2" borderId="5" xfId="10" applyNumberFormat="1" applyFont="1" applyFill="1" applyBorder="1" applyAlignment="1">
      <alignment horizontal="right" vertical="center"/>
    </xf>
    <xf numFmtId="1" fontId="9" fillId="0" borderId="5" xfId="10" applyNumberFormat="1" applyFont="1" applyBorder="1" applyAlignment="1">
      <alignment horizontal="right" vertical="center"/>
    </xf>
    <xf numFmtId="3" fontId="3" fillId="2" borderId="5" xfId="1" applyNumberFormat="1" applyFont="1" applyFill="1" applyBorder="1" applyAlignment="1">
      <alignment horizontal="right" vertical="center"/>
    </xf>
    <xf numFmtId="170" fontId="9" fillId="0" borderId="5" xfId="1" applyNumberFormat="1" applyFont="1" applyBorder="1" applyAlignment="1">
      <alignment horizontal="right" vertical="center"/>
    </xf>
    <xf numFmtId="0" fontId="14" fillId="0" borderId="0" xfId="11"/>
    <xf numFmtId="0" fontId="3" fillId="0" borderId="0" xfId="11" applyNumberFormat="1" applyFont="1" applyAlignment="1">
      <alignment horizontal="left" vertical="center"/>
    </xf>
    <xf numFmtId="0" fontId="3" fillId="0" borderId="0" xfId="11" applyNumberFormat="1" applyFont="1" applyAlignment="1">
      <alignment horizontal="right" vertical="center"/>
    </xf>
    <xf numFmtId="0" fontId="9" fillId="0" borderId="7" xfId="11" applyNumberFormat="1" applyFont="1" applyBorder="1" applyAlignment="1">
      <alignment horizontal="center" vertical="center" wrapText="1"/>
    </xf>
    <xf numFmtId="0" fontId="9" fillId="0" borderId="5" xfId="11" applyNumberFormat="1" applyFont="1" applyBorder="1" applyAlignment="1">
      <alignment horizontal="center" vertical="center" wrapText="1"/>
    </xf>
    <xf numFmtId="0" fontId="3" fillId="0" borderId="5" xfId="11" applyNumberFormat="1" applyFont="1" applyBorder="1" applyAlignment="1">
      <alignment horizontal="center" vertical="center"/>
    </xf>
    <xf numFmtId="0" fontId="3" fillId="0" borderId="5" xfId="11" applyNumberFormat="1" applyFont="1" applyBorder="1" applyAlignment="1">
      <alignment horizontal="right" vertical="center"/>
    </xf>
    <xf numFmtId="0" fontId="3" fillId="2" borderId="0" xfId="11" applyNumberFormat="1" applyFont="1" applyFill="1" applyAlignment="1">
      <alignment vertical="top" wrapText="1"/>
    </xf>
    <xf numFmtId="0" fontId="3" fillId="2" borderId="4" xfId="11" applyNumberFormat="1" applyFont="1" applyFill="1" applyBorder="1" applyAlignment="1">
      <alignment vertical="top" wrapText="1"/>
    </xf>
    <xf numFmtId="0" fontId="3" fillId="2" borderId="4" xfId="11" applyNumberFormat="1" applyFont="1" applyFill="1" applyBorder="1" applyAlignment="1">
      <alignment vertical="top"/>
    </xf>
    <xf numFmtId="0" fontId="14" fillId="0" borderId="0" xfId="11" applyAlignment="1"/>
    <xf numFmtId="0" fontId="17" fillId="0" borderId="0" xfId="11" applyNumberFormat="1" applyFont="1" applyAlignment="1">
      <alignment vertical="center"/>
    </xf>
    <xf numFmtId="0" fontId="9" fillId="0" borderId="0" xfId="11" applyNumberFormat="1" applyFont="1" applyAlignment="1">
      <alignment vertical="center"/>
    </xf>
    <xf numFmtId="0" fontId="9" fillId="0" borderId="7" xfId="11" applyNumberFormat="1" applyFont="1" applyBorder="1" applyAlignment="1">
      <alignment horizontal="center" vertical="center"/>
    </xf>
    <xf numFmtId="0" fontId="3" fillId="0" borderId="5" xfId="11" applyNumberFormat="1" applyFont="1" applyBorder="1" applyAlignment="1">
      <alignment horizontal="left" vertical="center"/>
    </xf>
    <xf numFmtId="0" fontId="3" fillId="0" borderId="8" xfId="11" applyNumberFormat="1" applyFont="1" applyBorder="1" applyAlignment="1">
      <alignment horizontal="left" vertical="top"/>
    </xf>
    <xf numFmtId="169" fontId="0" fillId="0" borderId="0" xfId="0" applyNumberFormat="1"/>
    <xf numFmtId="3" fontId="3" fillId="2" borderId="5" xfId="12" applyNumberFormat="1" applyFont="1" applyFill="1" applyBorder="1" applyAlignment="1">
      <alignment horizontal="right" vertical="center"/>
    </xf>
    <xf numFmtId="3" fontId="9" fillId="0" borderId="5" xfId="12" applyNumberFormat="1" applyFont="1" applyBorder="1" applyAlignment="1">
      <alignment horizontal="right" vertical="center"/>
    </xf>
    <xf numFmtId="0" fontId="1" fillId="0" borderId="3" xfId="0" applyFont="1" applyFill="1" applyBorder="1" applyAlignment="1">
      <alignment vertical="center"/>
    </xf>
    <xf numFmtId="0" fontId="3" fillId="0" borderId="8" xfId="10" applyNumberFormat="1" applyFont="1" applyBorder="1" applyAlignment="1">
      <alignment horizontal="left" vertical="center" wrapText="1"/>
    </xf>
    <xf numFmtId="0" fontId="0" fillId="0" borderId="6" xfId="0" applyBorder="1"/>
    <xf numFmtId="168" fontId="0" fillId="0" borderId="0" xfId="0" applyNumberFormat="1"/>
    <xf numFmtId="0" fontId="3" fillId="0" borderId="5" xfId="10" applyNumberFormat="1" applyFont="1" applyBorder="1" applyAlignment="1">
      <alignment horizontal="center" vertical="center"/>
    </xf>
    <xf numFmtId="0" fontId="0" fillId="0" borderId="0" xfId="0" applyFill="1"/>
    <xf numFmtId="3" fontId="0" fillId="0" borderId="0" xfId="0" applyNumberFormat="1"/>
    <xf numFmtId="0" fontId="3" fillId="0" borderId="8" xfId="11" applyNumberFormat="1" applyFont="1" applyFill="1" applyBorder="1" applyAlignment="1">
      <alignment horizontal="left" vertical="center" indent="5"/>
    </xf>
    <xf numFmtId="0" fontId="3" fillId="0" borderId="5" xfId="11" applyNumberFormat="1" applyFont="1" applyFill="1" applyBorder="1" applyAlignment="1">
      <alignment horizontal="center" vertical="center"/>
    </xf>
    <xf numFmtId="3" fontId="3" fillId="0" borderId="5" xfId="12" applyNumberFormat="1" applyFont="1" applyFill="1" applyBorder="1" applyAlignment="1">
      <alignment horizontal="right" vertical="center"/>
    </xf>
    <xf numFmtId="0" fontId="3" fillId="0" borderId="8" xfId="11" applyNumberFormat="1" applyFont="1" applyFill="1" applyBorder="1" applyAlignment="1">
      <alignment horizontal="left" vertical="center"/>
    </xf>
    <xf numFmtId="3" fontId="9" fillId="0" borderId="5" xfId="12" applyNumberFormat="1" applyFont="1" applyFill="1" applyBorder="1" applyAlignment="1">
      <alignment horizontal="right" vertical="center"/>
    </xf>
    <xf numFmtId="0" fontId="3" fillId="0" borderId="8" xfId="11" applyNumberFormat="1" applyFont="1" applyFill="1" applyBorder="1" applyAlignment="1">
      <alignment horizontal="left" vertical="top"/>
    </xf>
    <xf numFmtId="0" fontId="3" fillId="0" borderId="8" xfId="11" applyNumberFormat="1" applyFont="1" applyFill="1" applyBorder="1" applyAlignment="1">
      <alignment horizontal="left" vertical="center" wrapText="1"/>
    </xf>
    <xf numFmtId="0" fontId="3" fillId="0" borderId="5" xfId="11" applyNumberFormat="1" applyFont="1" applyFill="1" applyBorder="1" applyAlignment="1">
      <alignment horizontal="left" vertical="center"/>
    </xf>
    <xf numFmtId="0" fontId="3" fillId="0" borderId="5" xfId="11" applyNumberFormat="1" applyFont="1" applyFill="1" applyBorder="1" applyAlignment="1">
      <alignment horizontal="right" vertical="center"/>
    </xf>
    <xf numFmtId="0" fontId="3" fillId="0" borderId="5" xfId="11" applyNumberFormat="1" applyFont="1" applyFill="1" applyBorder="1" applyAlignment="1">
      <alignment horizontal="left" vertical="center" indent="5"/>
    </xf>
    <xf numFmtId="0" fontId="3" fillId="0" borderId="8" xfId="11" applyNumberFormat="1" applyFont="1" applyFill="1" applyBorder="1" applyAlignment="1">
      <alignment horizontal="left" vertical="center" wrapText="1" indent="5"/>
    </xf>
    <xf numFmtId="0" fontId="3" fillId="0" borderId="8" xfId="11" applyNumberFormat="1" applyFont="1" applyFill="1" applyBorder="1" applyAlignment="1">
      <alignment horizontal="left" vertical="top" wrapText="1" indent="5"/>
    </xf>
    <xf numFmtId="0" fontId="3" fillId="0" borderId="5" xfId="11" applyNumberFormat="1" applyFont="1" applyFill="1" applyBorder="1" applyAlignment="1">
      <alignment horizontal="center" vertical="top" wrapText="1"/>
    </xf>
    <xf numFmtId="0" fontId="3" fillId="0" borderId="5" xfId="11" applyNumberFormat="1" applyFont="1" applyFill="1" applyBorder="1" applyAlignment="1">
      <alignment horizontal="left" vertical="top"/>
    </xf>
    <xf numFmtId="0" fontId="3" fillId="0" borderId="5" xfId="11" applyNumberFormat="1" applyFont="1" applyFill="1" applyBorder="1" applyAlignment="1">
      <alignment horizontal="left" vertical="top" wrapText="1" indent="5"/>
    </xf>
    <xf numFmtId="0" fontId="3" fillId="0" borderId="5" xfId="11" applyNumberFormat="1" applyFont="1" applyFill="1" applyBorder="1" applyAlignment="1">
      <alignment horizontal="left" vertical="center" wrapText="1"/>
    </xf>
    <xf numFmtId="0" fontId="9" fillId="0" borderId="5" xfId="11" applyNumberFormat="1" applyFont="1" applyFill="1" applyBorder="1" applyAlignment="1">
      <alignment horizontal="left" vertical="center"/>
    </xf>
    <xf numFmtId="0" fontId="9" fillId="0" borderId="8" xfId="11" applyNumberFormat="1" applyFont="1" applyFill="1" applyBorder="1" applyAlignment="1">
      <alignment horizontal="left" vertical="center" wrapText="1"/>
    </xf>
    <xf numFmtId="0" fontId="14" fillId="0" borderId="0" xfId="11" applyFill="1"/>
    <xf numFmtId="0" fontId="3" fillId="0" borderId="0" xfId="11" applyNumberFormat="1" applyFont="1" applyFill="1" applyAlignment="1">
      <alignment horizontal="left" vertical="center"/>
    </xf>
    <xf numFmtId="0" fontId="3" fillId="0" borderId="4" xfId="11" applyNumberFormat="1" applyFont="1" applyFill="1" applyBorder="1" applyAlignment="1">
      <alignment vertical="center"/>
    </xf>
    <xf numFmtId="0" fontId="0" fillId="0" borderId="4" xfId="0" applyFill="1" applyBorder="1"/>
    <xf numFmtId="0" fontId="3" fillId="0" borderId="4" xfId="11" applyNumberFormat="1" applyFont="1" applyFill="1" applyBorder="1" applyAlignment="1">
      <alignment horizontal="center" vertical="center"/>
    </xf>
    <xf numFmtId="0" fontId="19" fillId="0" borderId="0" xfId="11" applyNumberFormat="1" applyFont="1" applyFill="1" applyAlignment="1">
      <alignment vertical="center"/>
    </xf>
    <xf numFmtId="0" fontId="19" fillId="0" borderId="0" xfId="11" applyNumberFormat="1" applyFont="1" applyFill="1" applyAlignment="1">
      <alignment horizontal="center" vertical="center"/>
    </xf>
    <xf numFmtId="0" fontId="9" fillId="0" borderId="5" xfId="10" applyNumberFormat="1" applyFont="1" applyFill="1" applyBorder="1" applyAlignment="1">
      <alignment horizontal="center" vertical="center"/>
    </xf>
    <xf numFmtId="0" fontId="3" fillId="0" borderId="5" xfId="1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justify" vertical="center" wrapText="1"/>
    </xf>
    <xf numFmtId="0" fontId="0" fillId="0" borderId="0" xfId="0" applyFill="1"/>
    <xf numFmtId="0" fontId="15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18" fillId="0" borderId="0" xfId="9" applyNumberFormat="1" applyFont="1" applyAlignment="1">
      <alignment horizontal="center" vertical="center" wrapText="1"/>
    </xf>
    <xf numFmtId="0" fontId="3" fillId="2" borderId="4" xfId="9" applyNumberFormat="1" applyFont="1" applyFill="1" applyBorder="1" applyAlignment="1">
      <alignment horizontal="left" vertical="center" wrapText="1"/>
    </xf>
    <xf numFmtId="0" fontId="3" fillId="2" borderId="4" xfId="9" applyNumberFormat="1" applyFont="1" applyFill="1" applyBorder="1" applyAlignment="1">
      <alignment horizontal="left" vertical="top" wrapText="1"/>
    </xf>
    <xf numFmtId="0" fontId="17" fillId="0" borderId="0" xfId="9" applyNumberFormat="1" applyFont="1" applyAlignment="1">
      <alignment horizontal="center" vertical="center"/>
    </xf>
    <xf numFmtId="0" fontId="9" fillId="0" borderId="0" xfId="9" applyNumberFormat="1" applyFont="1" applyAlignment="1">
      <alignment horizontal="center" vertical="center"/>
    </xf>
    <xf numFmtId="1" fontId="3" fillId="2" borderId="4" xfId="9" applyNumberFormat="1" applyFont="1" applyFill="1" applyBorder="1" applyAlignment="1">
      <alignment horizontal="center" vertical="center"/>
    </xf>
    <xf numFmtId="0" fontId="17" fillId="0" borderId="0" xfId="10" applyNumberFormat="1" applyFont="1" applyAlignment="1">
      <alignment horizontal="center" vertical="center"/>
    </xf>
    <xf numFmtId="0" fontId="9" fillId="0" borderId="0" xfId="10" applyNumberFormat="1" applyFont="1" applyAlignment="1">
      <alignment horizontal="center" vertical="center"/>
    </xf>
    <xf numFmtId="0" fontId="3" fillId="2" borderId="0" xfId="10" applyNumberFormat="1" applyFont="1" applyFill="1" applyBorder="1" applyAlignment="1">
      <alignment horizontal="left" vertical="top" wrapText="1"/>
    </xf>
    <xf numFmtId="0" fontId="3" fillId="2" borderId="4" xfId="10" applyNumberFormat="1" applyFont="1" applyFill="1" applyBorder="1" applyAlignment="1">
      <alignment horizontal="left" vertical="top" wrapText="1"/>
    </xf>
    <xf numFmtId="0" fontId="3" fillId="0" borderId="0" xfId="10" applyNumberFormat="1" applyFont="1" applyAlignment="1">
      <alignment horizontal="left" vertical="center" wrapText="1"/>
    </xf>
    <xf numFmtId="0" fontId="9" fillId="0" borderId="5" xfId="11" applyNumberFormat="1" applyFont="1" applyFill="1" applyBorder="1" applyAlignment="1">
      <alignment horizontal="center" vertical="center"/>
    </xf>
    <xf numFmtId="0" fontId="9" fillId="0" borderId="5" xfId="11" applyNumberFormat="1" applyFont="1" applyBorder="1" applyAlignment="1">
      <alignment horizontal="center" vertical="center"/>
    </xf>
    <xf numFmtId="0" fontId="18" fillId="0" borderId="0" xfId="11" applyNumberFormat="1" applyFont="1" applyAlignment="1">
      <alignment horizontal="center" vertical="center" wrapText="1"/>
    </xf>
    <xf numFmtId="0" fontId="3" fillId="2" borderId="4" xfId="11" applyNumberFormat="1" applyFont="1" applyFill="1" applyBorder="1" applyAlignment="1">
      <alignment horizontal="left" vertical="center" wrapText="1"/>
    </xf>
    <xf numFmtId="0" fontId="3" fillId="0" borderId="0" xfId="11" applyNumberFormat="1" applyFont="1" applyAlignment="1">
      <alignment horizontal="left" vertical="center" wrapText="1"/>
    </xf>
    <xf numFmtId="0" fontId="3" fillId="2" borderId="0" xfId="11" applyNumberFormat="1" applyFont="1" applyFill="1" applyAlignment="1">
      <alignment horizontal="left" vertical="top" wrapText="1"/>
    </xf>
    <xf numFmtId="0" fontId="17" fillId="0" borderId="0" xfId="11" applyNumberFormat="1" applyFont="1" applyAlignment="1">
      <alignment horizontal="center" vertical="center"/>
    </xf>
    <xf numFmtId="0" fontId="9" fillId="0" borderId="0" xfId="11" applyNumberFormat="1" applyFont="1" applyAlignment="1">
      <alignment horizontal="center" vertical="center"/>
    </xf>
    <xf numFmtId="1" fontId="3" fillId="2" borderId="4" xfId="11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</cellXfs>
  <cellStyles count="13">
    <cellStyle name="Comma 3" xfId="5"/>
    <cellStyle name="Normal 2 2" xfId="3"/>
    <cellStyle name="Normal 2 2 2" xfId="6"/>
    <cellStyle name="Normal 3 2" xfId="4"/>
    <cellStyle name="Normal 4 2 2" xfId="7"/>
    <cellStyle name="Normal_WP" xfId="8"/>
    <cellStyle name="Обычный" xfId="0" builtinId="0"/>
    <cellStyle name="Обычный_Лист3" xfId="9"/>
    <cellStyle name="Обычный_Лист4" xfId="10"/>
    <cellStyle name="Обычный_Лист6" xfId="11"/>
    <cellStyle name="Обычный_Отчет ДДС_2023" xfId="12"/>
    <cellStyle name="Обычный_Отчет о фин.полож. 2кв.22г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G47"/>
  <sheetViews>
    <sheetView topLeftCell="A13" workbookViewId="0">
      <selection activeCell="I44" sqref="I44"/>
    </sheetView>
  </sheetViews>
  <sheetFormatPr defaultColWidth="8.88671875" defaultRowHeight="14.4"/>
  <cols>
    <col min="1" max="1" width="39.44140625" style="1" customWidth="1"/>
    <col min="2" max="2" width="11.5546875" style="1" customWidth="1"/>
    <col min="3" max="3" width="21.5546875" style="1" customWidth="1"/>
    <col min="4" max="4" width="8.88671875" style="1"/>
    <col min="5" max="5" width="12.44140625" style="1" bestFit="1" customWidth="1"/>
    <col min="6" max="6" width="8.88671875" style="1"/>
    <col min="7" max="7" width="13.109375" style="1" customWidth="1"/>
    <col min="8" max="16384" width="8.88671875" style="1"/>
  </cols>
  <sheetData>
    <row r="1" spans="1:6">
      <c r="A1" s="29" t="s">
        <v>38</v>
      </c>
    </row>
    <row r="2" spans="1:6">
      <c r="A2" s="157" t="s">
        <v>51</v>
      </c>
      <c r="B2" s="158"/>
      <c r="C2" s="158"/>
    </row>
    <row r="3" spans="1:6" ht="39" customHeight="1">
      <c r="A3" s="158"/>
      <c r="B3" s="158"/>
      <c r="C3" s="158"/>
    </row>
    <row r="4" spans="1:6">
      <c r="A4" s="5" t="s">
        <v>0</v>
      </c>
      <c r="B4" s="2" t="s">
        <v>1</v>
      </c>
      <c r="C4" s="2" t="s">
        <v>52</v>
      </c>
    </row>
    <row r="5" spans="1:6">
      <c r="A5" s="19" t="s">
        <v>2</v>
      </c>
      <c r="B5" s="13"/>
      <c r="C5" s="13"/>
    </row>
    <row r="6" spans="1:6">
      <c r="A6" s="19" t="s">
        <v>3</v>
      </c>
      <c r="B6" s="13"/>
      <c r="C6" s="13"/>
    </row>
    <row r="7" spans="1:6" ht="31.8" customHeight="1">
      <c r="A7" s="38" t="s">
        <v>43</v>
      </c>
      <c r="B7" s="13">
        <v>6</v>
      </c>
      <c r="C7" s="35" t="e">
        <f>ROUNDUP(#REF!/1000,0)</f>
        <v>#REF!</v>
      </c>
      <c r="D7" s="3"/>
      <c r="E7" s="42" t="e">
        <f>(C7+C8+C9)/C27</f>
        <v>#REF!</v>
      </c>
      <c r="F7" s="42"/>
    </row>
    <row r="8" spans="1:6" ht="25.2" customHeight="1">
      <c r="A8" s="21" t="s">
        <v>39</v>
      </c>
      <c r="B8" s="34">
        <v>7</v>
      </c>
      <c r="C8" s="35"/>
      <c r="D8" s="21"/>
      <c r="E8" s="43" t="e">
        <f>(C7+C10)/C27</f>
        <v>#REF!</v>
      </c>
      <c r="F8" s="42"/>
    </row>
    <row r="9" spans="1:6" ht="25.2" customHeight="1">
      <c r="A9" s="21" t="s">
        <v>40</v>
      </c>
      <c r="B9" s="34">
        <v>7</v>
      </c>
      <c r="C9" s="35"/>
      <c r="D9" s="21"/>
      <c r="E9" s="43" t="e">
        <f>C14/C27</f>
        <v>#REF!</v>
      </c>
      <c r="F9" s="42"/>
    </row>
    <row r="10" spans="1:6" ht="22.8" customHeight="1">
      <c r="A10" s="38" t="s">
        <v>41</v>
      </c>
      <c r="B10" s="34">
        <v>8</v>
      </c>
      <c r="C10" s="35" t="e">
        <f>ROUND(#REF!/1000,0)</f>
        <v>#REF!</v>
      </c>
    </row>
    <row r="11" spans="1:6">
      <c r="A11" s="21" t="s">
        <v>4</v>
      </c>
      <c r="B11" s="34"/>
      <c r="C11" s="35" t="e">
        <f>ROUND(#REF!/1000,0)</f>
        <v>#REF!</v>
      </c>
    </row>
    <row r="12" spans="1:6" s="45" customFormat="1">
      <c r="A12" s="21"/>
      <c r="B12" s="46"/>
      <c r="C12" s="35"/>
    </row>
    <row r="13" spans="1:6" ht="14.4" customHeight="1" thickBot="1">
      <c r="A13" s="38" t="s">
        <v>42</v>
      </c>
      <c r="B13" s="34">
        <v>9</v>
      </c>
      <c r="C13" s="36">
        <v>463995</v>
      </c>
    </row>
    <row r="14" spans="1:6" ht="21.6" customHeight="1" thickBot="1">
      <c r="A14" s="25" t="s">
        <v>5</v>
      </c>
      <c r="B14" s="26" t="s">
        <v>6</v>
      </c>
      <c r="C14" s="37" t="e">
        <f>SUM(C7:C13)</f>
        <v>#REF!</v>
      </c>
      <c r="D14" s="3"/>
    </row>
    <row r="15" spans="1:6">
      <c r="A15" s="20" t="s">
        <v>7</v>
      </c>
      <c r="B15" s="13"/>
      <c r="C15" s="13"/>
    </row>
    <row r="16" spans="1:6" ht="28.2" customHeight="1">
      <c r="A16" s="38" t="s">
        <v>44</v>
      </c>
      <c r="B16" s="13">
        <v>5</v>
      </c>
      <c r="C16" s="36">
        <v>450000</v>
      </c>
    </row>
    <row r="17" spans="1:7" ht="21.6" customHeight="1" thickBot="1">
      <c r="A17" s="21" t="s">
        <v>8</v>
      </c>
      <c r="B17" s="13">
        <v>10</v>
      </c>
      <c r="C17" s="36">
        <v>3619400</v>
      </c>
    </row>
    <row r="18" spans="1:7" ht="15" customHeight="1" thickBot="1">
      <c r="A18" s="25" t="s">
        <v>9</v>
      </c>
      <c r="B18" s="26" t="s">
        <v>6</v>
      </c>
      <c r="C18" s="37">
        <f>SUM(C16:C17)</f>
        <v>4069400</v>
      </c>
    </row>
    <row r="19" spans="1:7" ht="12.6" customHeight="1" thickBot="1">
      <c r="A19" s="24" t="s">
        <v>10</v>
      </c>
      <c r="B19" s="23" t="s">
        <v>6</v>
      </c>
      <c r="C19" s="37" t="e">
        <f>C14+C18</f>
        <v>#REF!</v>
      </c>
      <c r="F19" s="30"/>
      <c r="G19" s="3"/>
    </row>
    <row r="20" spans="1:7">
      <c r="A20" s="20" t="s">
        <v>11</v>
      </c>
      <c r="B20" s="13"/>
      <c r="C20" s="4" t="s">
        <v>6</v>
      </c>
    </row>
    <row r="21" spans="1:7" ht="18" customHeight="1">
      <c r="A21" s="20" t="s">
        <v>12</v>
      </c>
      <c r="B21" s="13"/>
      <c r="C21" s="4"/>
    </row>
    <row r="22" spans="1:7" ht="27" customHeight="1">
      <c r="A22" s="38" t="s">
        <v>45</v>
      </c>
      <c r="B22" s="13">
        <v>11</v>
      </c>
      <c r="C22" s="36">
        <v>31957</v>
      </c>
    </row>
    <row r="23" spans="1:7" ht="24" customHeight="1">
      <c r="A23" s="38" t="s">
        <v>46</v>
      </c>
      <c r="B23" s="13">
        <v>12</v>
      </c>
      <c r="C23" s="36">
        <v>2837000</v>
      </c>
    </row>
    <row r="24" spans="1:7" ht="27" customHeight="1">
      <c r="A24" s="38" t="s">
        <v>47</v>
      </c>
      <c r="B24" s="13">
        <v>13</v>
      </c>
      <c r="C24" s="36">
        <v>776</v>
      </c>
    </row>
    <row r="25" spans="1:7">
      <c r="A25" s="38" t="s">
        <v>48</v>
      </c>
      <c r="B25" s="13">
        <v>14</v>
      </c>
      <c r="C25" s="36">
        <v>2351</v>
      </c>
    </row>
    <row r="26" spans="1:7" ht="20.399999999999999" customHeight="1" thickBot="1">
      <c r="A26" s="21" t="s">
        <v>13</v>
      </c>
      <c r="B26" s="13"/>
      <c r="C26" s="13"/>
    </row>
    <row r="27" spans="1:7" ht="22.8" customHeight="1">
      <c r="A27" s="25" t="s">
        <v>14</v>
      </c>
      <c r="B27" s="26" t="s">
        <v>6</v>
      </c>
      <c r="C27" s="37">
        <f>SUM(C22:C26)</f>
        <v>2872084</v>
      </c>
    </row>
    <row r="28" spans="1:7">
      <c r="A28" s="20" t="s">
        <v>15</v>
      </c>
      <c r="B28" s="13"/>
      <c r="C28" s="13"/>
    </row>
    <row r="29" spans="1:7" ht="20.399999999999999" customHeight="1">
      <c r="A29" s="38" t="s">
        <v>16</v>
      </c>
      <c r="B29" s="13">
        <v>11</v>
      </c>
      <c r="C29" s="36">
        <v>1898600</v>
      </c>
    </row>
    <row r="30" spans="1:7" ht="22.8" customHeight="1" thickBot="1">
      <c r="A30" s="27" t="s">
        <v>17</v>
      </c>
      <c r="B30" s="28"/>
      <c r="C30" s="31"/>
    </row>
    <row r="31" spans="1:7" ht="18" customHeight="1" thickBot="1">
      <c r="A31" s="24" t="s">
        <v>18</v>
      </c>
      <c r="B31" s="23" t="s">
        <v>6</v>
      </c>
      <c r="C31" s="37">
        <f>SUM(C29:C30)</f>
        <v>1898600</v>
      </c>
    </row>
    <row r="32" spans="1:7" ht="18" customHeight="1">
      <c r="A32" s="32" t="s">
        <v>19</v>
      </c>
      <c r="B32" s="33"/>
      <c r="C32" s="39">
        <f>C27+C31</f>
        <v>4770684</v>
      </c>
    </row>
    <row r="33" spans="1:5">
      <c r="A33" s="20" t="s">
        <v>20</v>
      </c>
      <c r="B33" s="13"/>
      <c r="C33" s="4"/>
    </row>
    <row r="34" spans="1:5" ht="16.2" customHeight="1">
      <c r="A34" s="21" t="s">
        <v>21</v>
      </c>
      <c r="B34" s="13">
        <v>1</v>
      </c>
      <c r="C34" s="22">
        <v>345</v>
      </c>
    </row>
    <row r="35" spans="1:5" ht="20.399999999999999" customHeight="1" thickBot="1">
      <c r="A35" s="21" t="s">
        <v>22</v>
      </c>
      <c r="B35" s="13"/>
      <c r="C35" s="36">
        <v>-38875</v>
      </c>
      <c r="E35" s="3"/>
    </row>
    <row r="36" spans="1:5" ht="16.8" customHeight="1" thickBot="1">
      <c r="A36" s="25" t="s">
        <v>23</v>
      </c>
      <c r="B36" s="26" t="s">
        <v>6</v>
      </c>
      <c r="C36" s="37">
        <f>C34+C35</f>
        <v>-38530</v>
      </c>
    </row>
    <row r="37" spans="1:5" ht="21.6" customHeight="1" thickBot="1">
      <c r="A37" s="24" t="s">
        <v>24</v>
      </c>
      <c r="B37" s="23" t="s">
        <v>6</v>
      </c>
      <c r="C37" s="37">
        <f>C27+C31+C36</f>
        <v>4732154</v>
      </c>
    </row>
    <row r="38" spans="1:5">
      <c r="A38" s="18"/>
      <c r="B38" s="13"/>
      <c r="C38" s="13"/>
    </row>
    <row r="39" spans="1:5" ht="18.600000000000001" customHeight="1">
      <c r="A39" s="17"/>
      <c r="B39" s="17"/>
      <c r="C39" s="17"/>
    </row>
    <row r="40" spans="1:5" ht="26.4" customHeight="1">
      <c r="A40" s="15"/>
      <c r="B40" s="151"/>
      <c r="C40" s="151"/>
    </row>
    <row r="41" spans="1:5">
      <c r="A41" s="16" t="s">
        <v>25</v>
      </c>
      <c r="B41" s="152" t="s">
        <v>26</v>
      </c>
      <c r="C41" s="153"/>
    </row>
    <row r="42" spans="1:5">
      <c r="A42" s="16"/>
      <c r="B42" s="16"/>
    </row>
    <row r="43" spans="1:5" ht="14.4" customHeight="1">
      <c r="A43" s="40" t="s">
        <v>49</v>
      </c>
      <c r="B43" s="154" t="s">
        <v>50</v>
      </c>
      <c r="C43" s="155"/>
    </row>
    <row r="44" spans="1:5">
      <c r="A44" s="19"/>
      <c r="B44" s="18"/>
      <c r="C44" s="18"/>
    </row>
    <row r="45" spans="1:5">
      <c r="A45" s="9" t="s">
        <v>27</v>
      </c>
      <c r="B45" s="18"/>
      <c r="C45" s="18"/>
    </row>
    <row r="46" spans="1:5">
      <c r="A46" s="156"/>
      <c r="B46" s="156"/>
      <c r="C46" s="156"/>
    </row>
    <row r="47" spans="1:5">
      <c r="A47" s="18"/>
      <c r="B47" s="18"/>
      <c r="C47" s="18"/>
    </row>
  </sheetData>
  <mergeCells count="5">
    <mergeCell ref="B40:C40"/>
    <mergeCell ref="B41:C41"/>
    <mergeCell ref="B43:C43"/>
    <mergeCell ref="A46:C46"/>
    <mergeCell ref="A2:C3"/>
  </mergeCells>
  <pageMargins left="0.7" right="0.7" top="0.59027777777777801" bottom="0.51180555555555596" header="0.3" footer="0.3"/>
  <pageSetup paperSize="9" scale="80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F64"/>
  <sheetViews>
    <sheetView zoomScaleNormal="100" zoomScaleSheetLayoutView="100" workbookViewId="0">
      <selection activeCell="C17" sqref="C17"/>
    </sheetView>
  </sheetViews>
  <sheetFormatPr defaultRowHeight="14.4"/>
  <cols>
    <col min="1" max="1" width="57.44140625" customWidth="1"/>
    <col min="2" max="2" width="6.77734375" customWidth="1"/>
    <col min="3" max="3" width="15.33203125" customWidth="1"/>
    <col min="4" max="4" width="15.5546875" customWidth="1"/>
    <col min="6" max="6" width="10.44140625" bestFit="1" customWidth="1"/>
  </cols>
  <sheetData>
    <row r="1" spans="1:4">
      <c r="A1" s="47"/>
      <c r="B1" s="47"/>
      <c r="C1" s="159" t="s">
        <v>53</v>
      </c>
      <c r="D1" s="159"/>
    </row>
    <row r="2" spans="1:4">
      <c r="A2" s="47"/>
      <c r="B2" s="47"/>
      <c r="C2" s="159"/>
      <c r="D2" s="159"/>
    </row>
    <row r="3" spans="1:4" ht="14.4" customHeight="1">
      <c r="A3" s="57"/>
      <c r="C3" s="58"/>
      <c r="D3" s="58"/>
    </row>
    <row r="4" spans="1:4">
      <c r="A4" s="48" t="s">
        <v>54</v>
      </c>
      <c r="B4" s="58" t="s">
        <v>38</v>
      </c>
      <c r="C4" s="59"/>
      <c r="D4" s="59"/>
    </row>
    <row r="5" spans="1:4">
      <c r="A5" s="57"/>
      <c r="B5" s="57"/>
      <c r="C5" s="57"/>
      <c r="D5" s="57"/>
    </row>
    <row r="6" spans="1:4" ht="21.6" customHeight="1">
      <c r="A6" s="48" t="s">
        <v>55</v>
      </c>
      <c r="B6" s="160" t="s">
        <v>56</v>
      </c>
      <c r="C6" s="160"/>
      <c r="D6" s="160"/>
    </row>
    <row r="7" spans="1:4">
      <c r="A7" s="57"/>
      <c r="B7" s="57"/>
      <c r="C7" s="57"/>
      <c r="D7" s="57"/>
    </row>
    <row r="8" spans="1:4">
      <c r="A8" s="48" t="s">
        <v>57</v>
      </c>
      <c r="B8" s="164">
        <v>3</v>
      </c>
      <c r="C8" s="164"/>
      <c r="D8" s="164"/>
    </row>
    <row r="9" spans="1:4">
      <c r="A9" s="57"/>
      <c r="B9" s="57"/>
      <c r="C9" s="57"/>
      <c r="D9" s="57"/>
    </row>
    <row r="10" spans="1:4" ht="37.799999999999997" customHeight="1">
      <c r="A10" s="69" t="s">
        <v>58</v>
      </c>
      <c r="B10" s="161" t="s">
        <v>59</v>
      </c>
      <c r="C10" s="161"/>
      <c r="D10" s="161"/>
    </row>
    <row r="11" spans="1:4">
      <c r="A11" s="57"/>
      <c r="B11" s="57"/>
      <c r="C11" s="57"/>
      <c r="D11" s="57"/>
    </row>
    <row r="12" spans="1:4" ht="15.6">
      <c r="A12" s="162" t="s">
        <v>60</v>
      </c>
      <c r="B12" s="162"/>
      <c r="C12" s="162"/>
      <c r="D12" s="57"/>
    </row>
    <row r="13" spans="1:4">
      <c r="A13" s="163" t="s">
        <v>179</v>
      </c>
      <c r="B13" s="163"/>
      <c r="C13" s="163"/>
      <c r="D13" s="49" t="s">
        <v>61</v>
      </c>
    </row>
    <row r="14" spans="1:4">
      <c r="A14" s="57"/>
      <c r="B14" s="57"/>
      <c r="C14" s="57"/>
      <c r="D14" s="57"/>
    </row>
    <row r="15" spans="1:4" ht="36">
      <c r="A15" s="61" t="s">
        <v>62</v>
      </c>
      <c r="B15" s="50" t="s">
        <v>1</v>
      </c>
      <c r="C15" s="50" t="s">
        <v>63</v>
      </c>
      <c r="D15" s="51" t="s">
        <v>64</v>
      </c>
    </row>
    <row r="16" spans="1:4">
      <c r="A16" s="62" t="s">
        <v>65</v>
      </c>
      <c r="B16" s="52"/>
      <c r="C16" s="71">
        <v>542684</v>
      </c>
      <c r="D16" s="71">
        <v>481887</v>
      </c>
    </row>
    <row r="17" spans="1:6">
      <c r="A17" s="63" t="s">
        <v>66</v>
      </c>
      <c r="B17" s="52">
        <v>9</v>
      </c>
      <c r="C17" s="70">
        <v>32642</v>
      </c>
      <c r="D17" s="70">
        <v>20011</v>
      </c>
      <c r="F17" s="120"/>
    </row>
    <row r="18" spans="1:6">
      <c r="A18" s="63" t="s">
        <v>67</v>
      </c>
      <c r="B18" s="52">
        <v>10</v>
      </c>
      <c r="C18" s="70">
        <v>10001</v>
      </c>
      <c r="D18" s="53" t="s">
        <v>28</v>
      </c>
      <c r="F18" s="120"/>
    </row>
    <row r="19" spans="1:6">
      <c r="A19" s="63" t="s">
        <v>68</v>
      </c>
      <c r="B19" s="52">
        <v>11</v>
      </c>
      <c r="C19" s="70">
        <v>379</v>
      </c>
      <c r="D19" s="53">
        <v>15394</v>
      </c>
      <c r="F19" s="120"/>
    </row>
    <row r="20" spans="1:6">
      <c r="A20" s="63" t="s">
        <v>4</v>
      </c>
      <c r="B20" s="52">
        <v>12</v>
      </c>
      <c r="C20" s="70">
        <v>306</v>
      </c>
      <c r="D20" s="53">
        <v>292</v>
      </c>
    </row>
    <row r="21" spans="1:6">
      <c r="A21" s="63" t="s">
        <v>69</v>
      </c>
      <c r="B21" s="52">
        <v>13</v>
      </c>
      <c r="C21" s="70">
        <v>418591</v>
      </c>
      <c r="D21" s="53">
        <v>427032</v>
      </c>
    </row>
    <row r="22" spans="1:6">
      <c r="A22" s="64" t="s">
        <v>70</v>
      </c>
      <c r="B22" s="52"/>
      <c r="C22" s="70" t="s">
        <v>28</v>
      </c>
      <c r="D22" s="53" t="s">
        <v>28</v>
      </c>
    </row>
    <row r="23" spans="1:6">
      <c r="A23" s="64" t="s">
        <v>71</v>
      </c>
      <c r="B23" s="52">
        <v>13</v>
      </c>
      <c r="C23" s="70">
        <v>80765</v>
      </c>
      <c r="D23" s="53">
        <v>19158</v>
      </c>
    </row>
    <row r="24" spans="1:6">
      <c r="A24" s="62" t="s">
        <v>72</v>
      </c>
      <c r="B24" s="52"/>
      <c r="C24" s="71">
        <v>3380207</v>
      </c>
      <c r="D24" s="71">
        <v>3841547</v>
      </c>
    </row>
    <row r="25" spans="1:6">
      <c r="A25" s="63" t="s">
        <v>73</v>
      </c>
      <c r="B25" s="52"/>
      <c r="C25" s="70" t="s">
        <v>28</v>
      </c>
      <c r="D25" s="53" t="s">
        <v>28</v>
      </c>
    </row>
    <row r="26" spans="1:6">
      <c r="A26" s="63" t="s">
        <v>74</v>
      </c>
      <c r="B26" s="52"/>
      <c r="C26" s="70" t="s">
        <v>28</v>
      </c>
      <c r="D26" s="53" t="s">
        <v>28</v>
      </c>
    </row>
    <row r="27" spans="1:6">
      <c r="A27" s="63" t="s">
        <v>75</v>
      </c>
      <c r="B27" s="52"/>
      <c r="C27" s="70" t="s">
        <v>28</v>
      </c>
      <c r="D27" s="53" t="s">
        <v>28</v>
      </c>
    </row>
    <row r="28" spans="1:6">
      <c r="A28" s="63" t="s">
        <v>76</v>
      </c>
      <c r="B28" s="52">
        <v>8</v>
      </c>
      <c r="C28" s="70">
        <v>14</v>
      </c>
      <c r="D28" s="53">
        <v>450000</v>
      </c>
    </row>
    <row r="29" spans="1:6">
      <c r="A29" s="63" t="s">
        <v>77</v>
      </c>
      <c r="B29" s="52">
        <v>7</v>
      </c>
      <c r="C29" s="70">
        <v>3345635</v>
      </c>
      <c r="D29" s="53">
        <v>3364251</v>
      </c>
      <c r="F29" s="123"/>
    </row>
    <row r="30" spans="1:6">
      <c r="A30" s="63" t="s">
        <v>8</v>
      </c>
      <c r="B30" s="52">
        <v>6</v>
      </c>
      <c r="C30" s="70">
        <v>34558</v>
      </c>
      <c r="D30" s="53">
        <v>27296</v>
      </c>
    </row>
    <row r="31" spans="1:6">
      <c r="A31" s="63" t="s">
        <v>78</v>
      </c>
      <c r="B31" s="52"/>
      <c r="C31" s="70" t="s">
        <v>28</v>
      </c>
      <c r="D31" s="53" t="s">
        <v>28</v>
      </c>
    </row>
    <row r="32" spans="1:6">
      <c r="A32" s="63" t="s">
        <v>79</v>
      </c>
      <c r="B32" s="52"/>
      <c r="C32" s="70" t="s">
        <v>28</v>
      </c>
      <c r="D32" s="53" t="s">
        <v>28</v>
      </c>
    </row>
    <row r="33" spans="1:4">
      <c r="A33" s="63" t="s">
        <v>80</v>
      </c>
      <c r="B33" s="52"/>
      <c r="C33" s="70" t="s">
        <v>28</v>
      </c>
      <c r="D33" s="53" t="s">
        <v>28</v>
      </c>
    </row>
    <row r="34" spans="1:4">
      <c r="A34" s="63" t="s">
        <v>81</v>
      </c>
      <c r="B34" s="52"/>
      <c r="C34" s="70" t="s">
        <v>28</v>
      </c>
      <c r="D34" s="53" t="s">
        <v>28</v>
      </c>
    </row>
    <row r="35" spans="1:4">
      <c r="A35" s="63" t="s">
        <v>82</v>
      </c>
      <c r="B35" s="52"/>
      <c r="C35" s="70" t="s">
        <v>28</v>
      </c>
      <c r="D35" s="53" t="s">
        <v>28</v>
      </c>
    </row>
    <row r="36" spans="1:4">
      <c r="A36" s="65" t="s">
        <v>127</v>
      </c>
      <c r="B36" s="52"/>
      <c r="C36" s="71">
        <v>3922891</v>
      </c>
      <c r="D36" s="71">
        <v>4323434</v>
      </c>
    </row>
    <row r="37" spans="1:4">
      <c r="A37" s="62" t="s">
        <v>83</v>
      </c>
      <c r="B37" s="52"/>
      <c r="C37" s="71">
        <v>4158602</v>
      </c>
      <c r="D37" s="71">
        <v>4476172</v>
      </c>
    </row>
    <row r="38" spans="1:4">
      <c r="A38" s="62" t="s">
        <v>84</v>
      </c>
      <c r="B38" s="52"/>
      <c r="C38" s="71">
        <v>1054102</v>
      </c>
      <c r="D38" s="71">
        <v>1766225</v>
      </c>
    </row>
    <row r="39" spans="1:4">
      <c r="A39" s="63" t="s">
        <v>85</v>
      </c>
      <c r="B39" s="52">
        <v>14</v>
      </c>
      <c r="C39" s="70">
        <v>68207</v>
      </c>
      <c r="D39" s="70">
        <v>22005</v>
      </c>
    </row>
    <row r="40" spans="1:4">
      <c r="A40" s="63" t="s">
        <v>86</v>
      </c>
      <c r="B40" s="52">
        <v>17</v>
      </c>
      <c r="C40" s="70">
        <v>392</v>
      </c>
      <c r="D40" s="70">
        <v>11552</v>
      </c>
    </row>
    <row r="41" spans="1:4" ht="14.4" customHeight="1">
      <c r="A41" s="66" t="s">
        <v>87</v>
      </c>
      <c r="B41" s="52">
        <v>17</v>
      </c>
      <c r="C41" s="70">
        <v>489</v>
      </c>
      <c r="D41" s="70">
        <v>775</v>
      </c>
    </row>
    <row r="42" spans="1:4">
      <c r="A42" s="63" t="s">
        <v>88</v>
      </c>
      <c r="B42" s="52">
        <v>15</v>
      </c>
      <c r="C42" s="70">
        <v>976426</v>
      </c>
      <c r="D42" s="70">
        <v>1279274</v>
      </c>
    </row>
    <row r="43" spans="1:4">
      <c r="A43" s="67" t="s">
        <v>89</v>
      </c>
      <c r="B43" s="52">
        <v>16</v>
      </c>
      <c r="C43" s="70">
        <v>1032</v>
      </c>
      <c r="D43" s="70">
        <v>711</v>
      </c>
    </row>
    <row r="44" spans="1:4">
      <c r="A44" s="63" t="s">
        <v>90</v>
      </c>
      <c r="B44" s="52">
        <v>18</v>
      </c>
      <c r="C44" s="70">
        <v>7556</v>
      </c>
      <c r="D44" s="70">
        <v>451907</v>
      </c>
    </row>
    <row r="45" spans="1:4">
      <c r="A45" s="62" t="s">
        <v>91</v>
      </c>
      <c r="B45" s="52"/>
      <c r="C45" s="71">
        <v>3104500</v>
      </c>
      <c r="D45" s="71">
        <v>2709947</v>
      </c>
    </row>
    <row r="46" spans="1:4">
      <c r="A46" s="63" t="s">
        <v>92</v>
      </c>
      <c r="B46" s="52">
        <v>19</v>
      </c>
      <c r="C46" s="70">
        <v>2062670</v>
      </c>
      <c r="D46" s="70">
        <v>1655000</v>
      </c>
    </row>
    <row r="47" spans="1:4">
      <c r="A47" s="63" t="s">
        <v>93</v>
      </c>
      <c r="B47" s="52">
        <v>15</v>
      </c>
      <c r="C47" s="70">
        <v>1023119</v>
      </c>
      <c r="D47" s="70">
        <v>1023119</v>
      </c>
    </row>
    <row r="48" spans="1:4">
      <c r="A48" s="63" t="s">
        <v>94</v>
      </c>
      <c r="B48" s="52">
        <v>18</v>
      </c>
      <c r="C48" s="70">
        <v>18711</v>
      </c>
      <c r="D48" s="70">
        <v>31828</v>
      </c>
    </row>
    <row r="49" spans="1:4">
      <c r="A49" s="67" t="s">
        <v>95</v>
      </c>
      <c r="B49" s="52"/>
      <c r="C49" s="70"/>
      <c r="D49" s="70" t="s">
        <v>28</v>
      </c>
    </row>
    <row r="50" spans="1:4">
      <c r="A50" s="63" t="s">
        <v>96</v>
      </c>
      <c r="B50" s="52"/>
      <c r="C50" s="70" t="s">
        <v>28</v>
      </c>
      <c r="D50" s="70" t="s">
        <v>28</v>
      </c>
    </row>
    <row r="51" spans="1:4">
      <c r="A51" s="62" t="s">
        <v>97</v>
      </c>
      <c r="B51" s="52"/>
      <c r="C51" s="71">
        <v>-235710</v>
      </c>
      <c r="D51" s="71">
        <v>-152738</v>
      </c>
    </row>
    <row r="52" spans="1:4">
      <c r="A52" s="63" t="s">
        <v>21</v>
      </c>
      <c r="B52" s="52">
        <v>20</v>
      </c>
      <c r="C52" s="70">
        <v>345</v>
      </c>
      <c r="D52" s="53">
        <v>345</v>
      </c>
    </row>
    <row r="53" spans="1:4">
      <c r="A53" s="63" t="s">
        <v>98</v>
      </c>
      <c r="B53" s="52"/>
      <c r="C53" s="70" t="s">
        <v>28</v>
      </c>
      <c r="D53" s="53" t="s">
        <v>28</v>
      </c>
    </row>
    <row r="54" spans="1:4">
      <c r="A54" s="63" t="s">
        <v>99</v>
      </c>
      <c r="B54" s="52"/>
      <c r="C54" s="70" t="s">
        <v>28</v>
      </c>
      <c r="D54" s="53" t="s">
        <v>28</v>
      </c>
    </row>
    <row r="55" spans="1:4">
      <c r="A55" s="63" t="s">
        <v>100</v>
      </c>
      <c r="B55" s="52"/>
      <c r="C55" s="70" t="s">
        <v>28</v>
      </c>
      <c r="D55" s="53" t="s">
        <v>28</v>
      </c>
    </row>
    <row r="56" spans="1:4">
      <c r="A56" s="63" t="s">
        <v>101</v>
      </c>
      <c r="B56" s="52"/>
      <c r="C56" s="70" t="s">
        <v>28</v>
      </c>
      <c r="D56" s="53" t="s">
        <v>28</v>
      </c>
    </row>
    <row r="57" spans="1:4">
      <c r="A57" s="63" t="s">
        <v>102</v>
      </c>
      <c r="B57" s="52">
        <v>30</v>
      </c>
      <c r="C57" s="70">
        <v>-236055</v>
      </c>
      <c r="D57" s="70">
        <v>-153083</v>
      </c>
    </row>
    <row r="58" spans="1:4">
      <c r="A58" s="68" t="s">
        <v>103</v>
      </c>
      <c r="B58" s="52"/>
      <c r="C58" s="70" t="s">
        <v>28</v>
      </c>
      <c r="D58" s="53" t="s">
        <v>28</v>
      </c>
    </row>
    <row r="59" spans="1:4">
      <c r="A59" s="62" t="s">
        <v>127</v>
      </c>
      <c r="B59" s="52"/>
      <c r="C59" s="71">
        <v>3922891</v>
      </c>
      <c r="D59" s="71">
        <v>4323434</v>
      </c>
    </row>
    <row r="60" spans="1:4">
      <c r="A60" s="47"/>
      <c r="B60" s="47"/>
      <c r="C60" s="47"/>
      <c r="D60" s="47"/>
    </row>
    <row r="61" spans="1:4">
      <c r="A61" s="48" t="s">
        <v>104</v>
      </c>
      <c r="B61" s="56" t="s">
        <v>105</v>
      </c>
      <c r="C61" s="119"/>
      <c r="D61" s="54"/>
    </row>
    <row r="62" spans="1:4">
      <c r="A62" s="47"/>
      <c r="B62" s="60" t="s">
        <v>106</v>
      </c>
      <c r="D62" s="55" t="s">
        <v>107</v>
      </c>
    </row>
    <row r="63" spans="1:4">
      <c r="A63" s="48" t="s">
        <v>29</v>
      </c>
      <c r="B63" s="56" t="s">
        <v>108</v>
      </c>
      <c r="C63" s="119"/>
      <c r="D63" s="54"/>
    </row>
    <row r="64" spans="1:4">
      <c r="A64" s="48" t="s">
        <v>109</v>
      </c>
      <c r="B64" s="60" t="s">
        <v>106</v>
      </c>
      <c r="D64" s="55" t="s">
        <v>107</v>
      </c>
    </row>
  </sheetData>
  <mergeCells count="6">
    <mergeCell ref="C1:D2"/>
    <mergeCell ref="B6:D6"/>
    <mergeCell ref="B10:D10"/>
    <mergeCell ref="A12:C12"/>
    <mergeCell ref="A13:C13"/>
    <mergeCell ref="B8:D8"/>
  </mergeCells>
  <pageMargins left="0.31496062992125984" right="0.31496062992125984" top="0.74803149606299213" bottom="0.7480314960629921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D35"/>
  <sheetViews>
    <sheetView topLeftCell="A19" zoomScaleNormal="100" zoomScaleSheetLayoutView="100" workbookViewId="0">
      <selection activeCell="G25" sqref="G25"/>
    </sheetView>
  </sheetViews>
  <sheetFormatPr defaultRowHeight="14.4"/>
  <cols>
    <col min="1" max="1" width="59.88671875" customWidth="1"/>
    <col min="2" max="2" width="7" customWidth="1"/>
    <col min="3" max="3" width="12.77734375" customWidth="1"/>
    <col min="4" max="4" width="11.77734375" customWidth="1"/>
  </cols>
  <sheetData>
    <row r="1" spans="1:4" ht="14.4" customHeight="1">
      <c r="A1" s="169" t="s">
        <v>58</v>
      </c>
      <c r="B1" s="167" t="s">
        <v>59</v>
      </c>
      <c r="C1" s="167"/>
      <c r="D1" s="167"/>
    </row>
    <row r="2" spans="1:4">
      <c r="A2" s="169"/>
      <c r="B2" s="167"/>
      <c r="C2" s="167"/>
      <c r="D2" s="167"/>
    </row>
    <row r="3" spans="1:4" ht="9" customHeight="1">
      <c r="A3" s="169"/>
      <c r="B3" s="168"/>
      <c r="C3" s="168"/>
      <c r="D3" s="168"/>
    </row>
    <row r="4" spans="1:4">
      <c r="A4" s="72"/>
      <c r="B4" s="72"/>
      <c r="C4" s="72"/>
      <c r="D4" s="72"/>
    </row>
    <row r="5" spans="1:4" ht="15.6">
      <c r="A5" s="165" t="s">
        <v>110</v>
      </c>
      <c r="B5" s="165"/>
      <c r="C5" s="165"/>
      <c r="D5" s="82"/>
    </row>
    <row r="6" spans="1:4">
      <c r="A6" s="166" t="s">
        <v>180</v>
      </c>
      <c r="B6" s="166"/>
      <c r="C6" s="166"/>
      <c r="D6" s="83"/>
    </row>
    <row r="7" spans="1:4">
      <c r="A7" s="72"/>
      <c r="B7" s="72"/>
      <c r="C7" s="72"/>
      <c r="D7" s="73" t="s">
        <v>61</v>
      </c>
    </row>
    <row r="8" spans="1:4" ht="36">
      <c r="A8" s="86" t="s">
        <v>62</v>
      </c>
      <c r="B8" s="74" t="s">
        <v>1</v>
      </c>
      <c r="C8" s="74" t="s">
        <v>111</v>
      </c>
      <c r="D8" s="75" t="s">
        <v>112</v>
      </c>
    </row>
    <row r="9" spans="1:4">
      <c r="A9" s="87" t="s">
        <v>113</v>
      </c>
      <c r="B9" s="121"/>
      <c r="C9" s="94"/>
      <c r="D9" s="76"/>
    </row>
    <row r="10" spans="1:4">
      <c r="A10" s="88" t="s">
        <v>114</v>
      </c>
      <c r="B10" s="77"/>
      <c r="C10" s="94"/>
      <c r="D10" s="76"/>
    </row>
    <row r="11" spans="1:4">
      <c r="A11" s="89" t="s">
        <v>128</v>
      </c>
      <c r="B11" s="149"/>
      <c r="C11" s="95"/>
      <c r="D11" s="78"/>
    </row>
    <row r="12" spans="1:4">
      <c r="A12" s="90" t="s">
        <v>115</v>
      </c>
      <c r="B12" s="150">
        <v>23</v>
      </c>
      <c r="C12" s="96">
        <v>13762</v>
      </c>
      <c r="D12" s="96">
        <v>6370</v>
      </c>
    </row>
    <row r="13" spans="1:4">
      <c r="A13" s="90" t="s">
        <v>30</v>
      </c>
      <c r="B13" s="150" t="s">
        <v>187</v>
      </c>
      <c r="C13" s="96">
        <v>547113</v>
      </c>
      <c r="D13" s="96">
        <v>100283</v>
      </c>
    </row>
    <row r="14" spans="1:4">
      <c r="A14" s="90" t="s">
        <v>116</v>
      </c>
      <c r="B14" s="150"/>
      <c r="C14" s="96"/>
      <c r="D14" s="96"/>
    </row>
    <row r="15" spans="1:4">
      <c r="A15" s="90" t="s">
        <v>117</v>
      </c>
      <c r="B15" s="150">
        <v>22</v>
      </c>
      <c r="C15" s="96">
        <v>71268</v>
      </c>
      <c r="D15" s="96">
        <v>71423</v>
      </c>
    </row>
    <row r="16" spans="1:4">
      <c r="A16" s="90" t="s">
        <v>118</v>
      </c>
      <c r="B16" s="150">
        <v>24</v>
      </c>
      <c r="C16" s="96">
        <v>91161</v>
      </c>
      <c r="D16" s="96">
        <v>108597</v>
      </c>
    </row>
    <row r="17" spans="1:4">
      <c r="A17" s="88" t="s">
        <v>37</v>
      </c>
      <c r="B17" s="150">
        <v>26</v>
      </c>
      <c r="C17" s="96">
        <v>481415</v>
      </c>
      <c r="D17" s="96">
        <v>37512</v>
      </c>
    </row>
    <row r="18" spans="1:4" ht="34.200000000000003" customHeight="1">
      <c r="A18" s="118" t="s">
        <v>119</v>
      </c>
      <c r="B18" s="149"/>
      <c r="C18" s="96"/>
      <c r="D18" s="76"/>
    </row>
    <row r="19" spans="1:4" ht="34.200000000000003" customHeight="1">
      <c r="A19" s="91" t="s">
        <v>129</v>
      </c>
      <c r="B19" s="77"/>
      <c r="C19" s="97">
        <v>-82973</v>
      </c>
      <c r="D19" s="97">
        <v>-110880</v>
      </c>
    </row>
    <row r="20" spans="1:4">
      <c r="A20" s="90" t="s">
        <v>120</v>
      </c>
      <c r="B20" s="77"/>
      <c r="C20" s="96"/>
      <c r="D20" s="76"/>
    </row>
    <row r="21" spans="1:4">
      <c r="A21" s="89" t="s">
        <v>130</v>
      </c>
      <c r="B21" s="77"/>
      <c r="C21" s="97">
        <v>-82973</v>
      </c>
      <c r="D21" s="97">
        <v>-110880</v>
      </c>
    </row>
    <row r="22" spans="1:4">
      <c r="A22" s="90" t="s">
        <v>121</v>
      </c>
      <c r="B22" s="121"/>
      <c r="C22" s="96"/>
      <c r="D22" s="76"/>
    </row>
    <row r="23" spans="1:4" ht="14.4" customHeight="1">
      <c r="A23" s="91" t="s">
        <v>131</v>
      </c>
      <c r="B23" s="75"/>
      <c r="C23" s="97">
        <v>-82973</v>
      </c>
      <c r="D23" s="97">
        <v>-110880</v>
      </c>
    </row>
    <row r="24" spans="1:4">
      <c r="A24" s="90" t="s">
        <v>122</v>
      </c>
      <c r="B24" s="77"/>
      <c r="C24" s="76"/>
      <c r="D24" s="76"/>
    </row>
    <row r="25" spans="1:4" ht="14.4" customHeight="1">
      <c r="A25" s="91" t="s">
        <v>132</v>
      </c>
      <c r="B25" s="77"/>
      <c r="C25" s="97">
        <v>-82973</v>
      </c>
      <c r="D25" s="97">
        <v>-110880</v>
      </c>
    </row>
    <row r="26" spans="1:4">
      <c r="A26" s="92" t="s">
        <v>123</v>
      </c>
      <c r="B26" s="77"/>
      <c r="C26" s="76"/>
      <c r="D26" s="76"/>
    </row>
    <row r="27" spans="1:4">
      <c r="A27" s="87" t="s">
        <v>124</v>
      </c>
      <c r="B27" s="77"/>
      <c r="C27" s="76"/>
      <c r="D27" s="76"/>
    </row>
    <row r="28" spans="1:4">
      <c r="A28" s="88" t="s">
        <v>125</v>
      </c>
      <c r="B28" s="77"/>
      <c r="C28" s="76"/>
      <c r="D28" s="76"/>
    </row>
    <row r="29" spans="1:4">
      <c r="A29" s="89" t="s">
        <v>126</v>
      </c>
      <c r="B29" s="77"/>
      <c r="C29" s="97">
        <v>-82973</v>
      </c>
      <c r="D29" s="97">
        <v>-110880</v>
      </c>
    </row>
    <row r="30" spans="1:4">
      <c r="A30" s="72"/>
      <c r="B30" s="72"/>
      <c r="C30" s="72"/>
      <c r="D30" s="72"/>
    </row>
    <row r="31" spans="1:4">
      <c r="A31" s="79" t="s">
        <v>104</v>
      </c>
      <c r="B31" s="84" t="s">
        <v>105</v>
      </c>
      <c r="C31" s="93"/>
      <c r="D31" s="80"/>
    </row>
    <row r="32" spans="1:4">
      <c r="A32" s="72"/>
      <c r="B32" s="85" t="s">
        <v>106</v>
      </c>
      <c r="D32" s="81" t="s">
        <v>107</v>
      </c>
    </row>
    <row r="33" spans="1:4">
      <c r="A33" s="79" t="s">
        <v>29</v>
      </c>
      <c r="B33" s="84" t="s">
        <v>108</v>
      </c>
      <c r="C33" s="93"/>
      <c r="D33" s="80"/>
    </row>
    <row r="34" spans="1:4">
      <c r="A34" s="72"/>
      <c r="B34" s="85" t="s">
        <v>106</v>
      </c>
      <c r="D34" s="81" t="s">
        <v>107</v>
      </c>
    </row>
    <row r="35" spans="1:4">
      <c r="A35" s="79" t="s">
        <v>109</v>
      </c>
      <c r="B35" s="72"/>
      <c r="C35" s="72"/>
      <c r="D35" s="72"/>
    </row>
  </sheetData>
  <mergeCells count="4">
    <mergeCell ref="A5:C5"/>
    <mergeCell ref="A6:C6"/>
    <mergeCell ref="B1:D3"/>
    <mergeCell ref="A1:A3"/>
  </mergeCells>
  <pageMargins left="0.31496062992125984" right="0.31496062992125984" top="0.74803149606299213" bottom="0.74803149606299213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G80"/>
  <sheetViews>
    <sheetView topLeftCell="A49" zoomScale="85" zoomScaleNormal="85" zoomScaleSheetLayoutView="100" workbookViewId="0">
      <selection activeCell="F74" sqref="F74"/>
    </sheetView>
  </sheetViews>
  <sheetFormatPr defaultRowHeight="14.4"/>
  <cols>
    <col min="1" max="1" width="57.44140625" customWidth="1"/>
    <col min="2" max="2" width="8.6640625" customWidth="1"/>
    <col min="3" max="3" width="19.33203125" customWidth="1"/>
    <col min="4" max="4" width="14.6640625" customWidth="1"/>
    <col min="6" max="6" width="16.21875" customWidth="1"/>
    <col min="7" max="7" width="33.33203125" customWidth="1"/>
    <col min="8" max="8" width="15.5546875" customWidth="1"/>
  </cols>
  <sheetData>
    <row r="1" spans="1:4">
      <c r="A1" s="98"/>
      <c r="B1" s="98"/>
      <c r="C1" s="172" t="s">
        <v>133</v>
      </c>
      <c r="D1" s="172"/>
    </row>
    <row r="2" spans="1:4">
      <c r="A2" s="98"/>
      <c r="B2" s="98"/>
      <c r="C2" s="172"/>
      <c r="D2" s="172"/>
    </row>
    <row r="3" spans="1:4" ht="14.4" customHeight="1">
      <c r="A3" s="98"/>
      <c r="C3" s="105"/>
      <c r="D3" s="105"/>
    </row>
    <row r="4" spans="1:4">
      <c r="A4" s="99" t="s">
        <v>54</v>
      </c>
      <c r="B4" s="107" t="s">
        <v>38</v>
      </c>
      <c r="C4" s="106"/>
      <c r="D4" s="106"/>
    </row>
    <row r="5" spans="1:4">
      <c r="A5" s="98"/>
      <c r="B5" s="108"/>
      <c r="C5" s="98"/>
      <c r="D5" s="98"/>
    </row>
    <row r="6" spans="1:4" ht="35.4" customHeight="1">
      <c r="A6" s="99" t="s">
        <v>55</v>
      </c>
      <c r="B6" s="173" t="s">
        <v>56</v>
      </c>
      <c r="C6" s="173"/>
      <c r="D6" s="173"/>
    </row>
    <row r="7" spans="1:4">
      <c r="A7" s="98"/>
      <c r="B7" s="98"/>
      <c r="C7" s="98"/>
      <c r="D7" s="98"/>
    </row>
    <row r="8" spans="1:4">
      <c r="A8" s="99" t="s">
        <v>57</v>
      </c>
      <c r="B8" s="178">
        <v>3</v>
      </c>
      <c r="C8" s="178"/>
      <c r="D8" s="178"/>
    </row>
    <row r="9" spans="1:4">
      <c r="A9" s="98"/>
      <c r="B9" s="98"/>
      <c r="C9" s="98"/>
      <c r="D9" s="98"/>
    </row>
    <row r="10" spans="1:4" ht="14.4" customHeight="1">
      <c r="A10" s="174" t="s">
        <v>58</v>
      </c>
      <c r="B10" s="175" t="s">
        <v>59</v>
      </c>
      <c r="C10" s="175"/>
      <c r="D10" s="175"/>
    </row>
    <row r="11" spans="1:4" ht="24" customHeight="1">
      <c r="A11" s="174"/>
      <c r="B11" s="175"/>
      <c r="C11" s="175"/>
      <c r="D11" s="175"/>
    </row>
    <row r="12" spans="1:4">
      <c r="A12" s="98"/>
      <c r="B12" s="98"/>
      <c r="C12" s="98"/>
      <c r="D12" s="98"/>
    </row>
    <row r="13" spans="1:4" ht="15.6">
      <c r="A13" s="176" t="s">
        <v>134</v>
      </c>
      <c r="B13" s="176"/>
      <c r="C13" s="176"/>
      <c r="D13" s="109"/>
    </row>
    <row r="14" spans="1:4">
      <c r="A14" s="177" t="s">
        <v>180</v>
      </c>
      <c r="B14" s="177"/>
      <c r="C14" s="177"/>
      <c r="D14" s="110"/>
    </row>
    <row r="15" spans="1:4">
      <c r="A15" s="98"/>
      <c r="B15" s="98"/>
      <c r="C15" s="98"/>
      <c r="D15" s="100" t="s">
        <v>61</v>
      </c>
    </row>
    <row r="16" spans="1:4" ht="24">
      <c r="A16" s="111" t="s">
        <v>62</v>
      </c>
      <c r="B16" s="101" t="s">
        <v>1</v>
      </c>
      <c r="C16" s="101" t="s">
        <v>111</v>
      </c>
      <c r="D16" s="102" t="s">
        <v>112</v>
      </c>
    </row>
    <row r="17" spans="1:4">
      <c r="A17" s="171" t="s">
        <v>135</v>
      </c>
      <c r="B17" s="171"/>
      <c r="C17" s="171"/>
      <c r="D17" s="171"/>
    </row>
    <row r="18" spans="1:4">
      <c r="A18" s="112" t="s">
        <v>136</v>
      </c>
      <c r="B18" s="103"/>
      <c r="C18" s="116">
        <v>118889</v>
      </c>
      <c r="D18" s="116">
        <v>144505</v>
      </c>
    </row>
    <row r="19" spans="1:4">
      <c r="A19" s="113" t="s">
        <v>137</v>
      </c>
      <c r="B19" s="103"/>
      <c r="C19" s="104"/>
      <c r="D19" s="115"/>
    </row>
    <row r="20" spans="1:4">
      <c r="A20" s="124" t="s">
        <v>138</v>
      </c>
      <c r="B20" s="125"/>
      <c r="C20" s="126">
        <v>0</v>
      </c>
      <c r="D20" s="126">
        <v>0</v>
      </c>
    </row>
    <row r="21" spans="1:4">
      <c r="A21" s="124" t="s">
        <v>139</v>
      </c>
      <c r="B21" s="125"/>
      <c r="C21" s="126">
        <v>117665</v>
      </c>
      <c r="D21" s="126">
        <v>141724</v>
      </c>
    </row>
    <row r="22" spans="1:4">
      <c r="A22" s="124" t="s">
        <v>140</v>
      </c>
      <c r="B22" s="125"/>
      <c r="C22" s="126">
        <v>0</v>
      </c>
      <c r="D22" s="126">
        <v>0</v>
      </c>
    </row>
    <row r="23" spans="1:4">
      <c r="A23" s="124" t="s">
        <v>141</v>
      </c>
      <c r="B23" s="125"/>
      <c r="C23" s="126">
        <v>0</v>
      </c>
      <c r="D23" s="126">
        <v>0</v>
      </c>
    </row>
    <row r="24" spans="1:4">
      <c r="A24" s="124" t="s">
        <v>142</v>
      </c>
      <c r="B24" s="125"/>
      <c r="C24" s="126">
        <v>1224</v>
      </c>
      <c r="D24" s="126">
        <v>2781</v>
      </c>
    </row>
    <row r="25" spans="1:4">
      <c r="A25" s="127" t="s">
        <v>143</v>
      </c>
      <c r="B25" s="125"/>
      <c r="C25" s="128">
        <v>-507971</v>
      </c>
      <c r="D25" s="128">
        <v>-512468</v>
      </c>
    </row>
    <row r="26" spans="1:4">
      <c r="A26" s="129" t="s">
        <v>137</v>
      </c>
      <c r="B26" s="125"/>
      <c r="C26" s="126"/>
      <c r="D26" s="126"/>
    </row>
    <row r="27" spans="1:4">
      <c r="A27" s="124" t="s">
        <v>144</v>
      </c>
      <c r="B27" s="125"/>
      <c r="C27" s="126">
        <v>-396957</v>
      </c>
      <c r="D27" s="126">
        <v>-407503</v>
      </c>
    </row>
    <row r="28" spans="1:4">
      <c r="A28" s="124" t="s">
        <v>145</v>
      </c>
      <c r="B28" s="125"/>
      <c r="C28" s="126">
        <v>-77316</v>
      </c>
      <c r="D28" s="126">
        <v>-14103</v>
      </c>
    </row>
    <row r="29" spans="1:4">
      <c r="A29" s="124" t="s">
        <v>146</v>
      </c>
      <c r="B29" s="125"/>
      <c r="C29" s="126">
        <v>-4800</v>
      </c>
      <c r="D29" s="126">
        <v>-12755</v>
      </c>
    </row>
    <row r="30" spans="1:4">
      <c r="A30" s="124" t="s">
        <v>147</v>
      </c>
      <c r="B30" s="125"/>
      <c r="C30" s="126">
        <v>-260</v>
      </c>
      <c r="D30" s="126">
        <v>-57794</v>
      </c>
    </row>
    <row r="31" spans="1:4">
      <c r="A31" s="124" t="s">
        <v>148</v>
      </c>
      <c r="B31" s="125"/>
      <c r="C31" s="126">
        <v>0</v>
      </c>
      <c r="D31" s="126">
        <v>0</v>
      </c>
    </row>
    <row r="32" spans="1:4">
      <c r="A32" s="124" t="s">
        <v>149</v>
      </c>
      <c r="B32" s="125"/>
      <c r="C32" s="126">
        <v>-26297</v>
      </c>
      <c r="D32" s="126">
        <v>-18747</v>
      </c>
    </row>
    <row r="33" spans="1:4">
      <c r="A33" s="124" t="s">
        <v>150</v>
      </c>
      <c r="B33" s="125"/>
      <c r="C33" s="126">
        <v>-2341</v>
      </c>
      <c r="D33" s="126">
        <v>-1566</v>
      </c>
    </row>
    <row r="34" spans="1:4" ht="24" customHeight="1">
      <c r="A34" s="130" t="s">
        <v>174</v>
      </c>
      <c r="B34" s="125"/>
      <c r="C34" s="128">
        <v>-389082</v>
      </c>
      <c r="D34" s="128">
        <v>-367963</v>
      </c>
    </row>
    <row r="35" spans="1:4">
      <c r="A35" s="170" t="s">
        <v>151</v>
      </c>
      <c r="B35" s="170"/>
      <c r="C35" s="170"/>
      <c r="D35" s="170"/>
    </row>
    <row r="36" spans="1:4">
      <c r="A36" s="131" t="s">
        <v>136</v>
      </c>
      <c r="B36" s="125"/>
      <c r="C36" s="128">
        <v>-1</v>
      </c>
      <c r="D36" s="128">
        <v>656599</v>
      </c>
    </row>
    <row r="37" spans="1:4">
      <c r="A37" s="129" t="s">
        <v>137</v>
      </c>
      <c r="B37" s="125"/>
      <c r="C37" s="132"/>
      <c r="D37" s="132"/>
    </row>
    <row r="38" spans="1:4">
      <c r="A38" s="124" t="s">
        <v>152</v>
      </c>
      <c r="B38" s="125"/>
      <c r="C38" s="126">
        <v>0</v>
      </c>
      <c r="D38" s="126">
        <v>0</v>
      </c>
    </row>
    <row r="39" spans="1:4">
      <c r="A39" s="133" t="s">
        <v>153</v>
      </c>
      <c r="B39" s="125"/>
      <c r="C39" s="126">
        <v>0</v>
      </c>
      <c r="D39" s="126">
        <v>0</v>
      </c>
    </row>
    <row r="40" spans="1:4">
      <c r="A40" s="133" t="s">
        <v>154</v>
      </c>
      <c r="B40" s="125"/>
      <c r="C40" s="126">
        <v>0</v>
      </c>
      <c r="D40" s="126">
        <v>450000</v>
      </c>
    </row>
    <row r="41" spans="1:4">
      <c r="A41" s="124" t="s">
        <v>155</v>
      </c>
      <c r="B41" s="125"/>
      <c r="C41" s="126">
        <v>0</v>
      </c>
      <c r="D41" s="126">
        <v>0</v>
      </c>
    </row>
    <row r="42" spans="1:4" ht="14.4" customHeight="1">
      <c r="A42" s="134" t="s">
        <v>156</v>
      </c>
      <c r="B42" s="125"/>
      <c r="C42" s="126">
        <v>0</v>
      </c>
      <c r="D42" s="126">
        <v>206600</v>
      </c>
    </row>
    <row r="43" spans="1:4" ht="14.4" customHeight="1">
      <c r="A43" s="135" t="s">
        <v>157</v>
      </c>
      <c r="B43" s="136"/>
      <c r="C43" s="126">
        <v>0</v>
      </c>
      <c r="D43" s="126">
        <v>0</v>
      </c>
    </row>
    <row r="44" spans="1:4">
      <c r="A44" s="124" t="s">
        <v>183</v>
      </c>
      <c r="B44" s="125"/>
      <c r="C44" s="126">
        <v>0</v>
      </c>
      <c r="D44" s="126">
        <v>0</v>
      </c>
    </row>
    <row r="45" spans="1:4">
      <c r="A45" s="131" t="s">
        <v>143</v>
      </c>
      <c r="B45" s="125"/>
      <c r="C45" s="128">
        <v>-18278</v>
      </c>
      <c r="D45" s="128">
        <v>-33264</v>
      </c>
    </row>
    <row r="46" spans="1:4">
      <c r="A46" s="137" t="s">
        <v>137</v>
      </c>
      <c r="B46" s="125"/>
      <c r="C46" s="132"/>
      <c r="D46" s="132"/>
    </row>
    <row r="47" spans="1:4">
      <c r="A47" s="133" t="s">
        <v>158</v>
      </c>
      <c r="B47" s="125"/>
      <c r="C47" s="126">
        <v>-8264</v>
      </c>
      <c r="D47" s="126">
        <v>-8264</v>
      </c>
    </row>
    <row r="48" spans="1:4">
      <c r="A48" s="124" t="s">
        <v>159</v>
      </c>
      <c r="B48" s="125"/>
      <c r="C48" s="126">
        <v>0</v>
      </c>
      <c r="D48" s="126">
        <v>0</v>
      </c>
    </row>
    <row r="49" spans="1:6">
      <c r="A49" s="124" t="s">
        <v>160</v>
      </c>
      <c r="B49" s="125"/>
      <c r="C49" s="126">
        <v>-14</v>
      </c>
      <c r="D49" s="126">
        <v>0</v>
      </c>
    </row>
    <row r="50" spans="1:6">
      <c r="A50" s="124" t="s">
        <v>161</v>
      </c>
      <c r="B50" s="125"/>
      <c r="C50" s="126">
        <v>0</v>
      </c>
      <c r="D50" s="126">
        <v>0</v>
      </c>
    </row>
    <row r="51" spans="1:6">
      <c r="A51" s="124" t="s">
        <v>162</v>
      </c>
      <c r="B51" s="125"/>
      <c r="C51" s="126">
        <v>-10000</v>
      </c>
      <c r="D51" s="126">
        <v>-25000</v>
      </c>
    </row>
    <row r="52" spans="1:6" ht="14.4" customHeight="1">
      <c r="A52" s="138" t="s">
        <v>163</v>
      </c>
      <c r="B52" s="136"/>
      <c r="C52" s="126">
        <v>0</v>
      </c>
      <c r="D52" s="126">
        <v>0</v>
      </c>
    </row>
    <row r="53" spans="1:6">
      <c r="A53" s="133" t="s">
        <v>181</v>
      </c>
      <c r="B53" s="125"/>
      <c r="C53" s="126">
        <v>0</v>
      </c>
      <c r="D53" s="126">
        <v>0</v>
      </c>
    </row>
    <row r="54" spans="1:6" ht="17.399999999999999" customHeight="1">
      <c r="A54" s="139" t="s">
        <v>175</v>
      </c>
      <c r="B54" s="125"/>
      <c r="C54" s="128">
        <v>-18279</v>
      </c>
      <c r="D54" s="128">
        <v>623335</v>
      </c>
    </row>
    <row r="55" spans="1:6">
      <c r="A55" s="170" t="s">
        <v>164</v>
      </c>
      <c r="B55" s="170"/>
      <c r="C55" s="170"/>
      <c r="D55" s="170"/>
    </row>
    <row r="56" spans="1:6">
      <c r="A56" s="140" t="s">
        <v>136</v>
      </c>
      <c r="B56" s="125"/>
      <c r="C56" s="128">
        <v>419991</v>
      </c>
      <c r="D56" s="128">
        <v>1678787</v>
      </c>
    </row>
    <row r="57" spans="1:6">
      <c r="A57" s="137" t="s">
        <v>137</v>
      </c>
      <c r="B57" s="125"/>
      <c r="C57" s="132"/>
      <c r="D57" s="132"/>
    </row>
    <row r="58" spans="1:6">
      <c r="A58" s="133" t="s">
        <v>165</v>
      </c>
      <c r="B58" s="125"/>
      <c r="C58" s="126">
        <v>419991</v>
      </c>
      <c r="D58" s="126">
        <v>1658787</v>
      </c>
    </row>
    <row r="59" spans="1:6">
      <c r="A59" s="133" t="s">
        <v>166</v>
      </c>
      <c r="B59" s="125"/>
      <c r="C59" s="126">
        <v>0</v>
      </c>
      <c r="D59" s="126">
        <v>20000</v>
      </c>
      <c r="F59" s="114"/>
    </row>
    <row r="60" spans="1:6">
      <c r="A60" s="133" t="s">
        <v>167</v>
      </c>
      <c r="B60" s="125"/>
      <c r="C60" s="126">
        <v>0</v>
      </c>
      <c r="D60" s="126">
        <v>0</v>
      </c>
    </row>
    <row r="61" spans="1:6">
      <c r="A61" s="133" t="s">
        <v>182</v>
      </c>
      <c r="B61" s="125"/>
      <c r="C61" s="126">
        <v>0</v>
      </c>
      <c r="D61" s="126">
        <v>0</v>
      </c>
    </row>
    <row r="62" spans="1:6">
      <c r="A62" s="140" t="s">
        <v>143</v>
      </c>
      <c r="B62" s="125"/>
      <c r="C62" s="128">
        <v>0</v>
      </c>
      <c r="D62" s="128">
        <v>-1918600</v>
      </c>
    </row>
    <row r="63" spans="1:6">
      <c r="A63" s="137" t="s">
        <v>137</v>
      </c>
      <c r="B63" s="125"/>
      <c r="C63" s="132"/>
      <c r="D63" s="126">
        <v>0</v>
      </c>
    </row>
    <row r="64" spans="1:6">
      <c r="A64" s="124" t="s">
        <v>168</v>
      </c>
      <c r="B64" s="125"/>
      <c r="C64" s="126">
        <v>0</v>
      </c>
      <c r="D64" s="126">
        <v>-1918600</v>
      </c>
    </row>
    <row r="65" spans="1:7">
      <c r="A65" s="124" t="s">
        <v>169</v>
      </c>
      <c r="B65" s="125"/>
      <c r="C65" s="126">
        <v>0</v>
      </c>
      <c r="D65" s="126">
        <v>0</v>
      </c>
    </row>
    <row r="66" spans="1:7">
      <c r="A66" s="124" t="s">
        <v>170</v>
      </c>
      <c r="B66" s="125"/>
      <c r="C66" s="126">
        <v>0</v>
      </c>
      <c r="D66" s="126">
        <v>0</v>
      </c>
    </row>
    <row r="67" spans="1:7">
      <c r="A67" s="124" t="s">
        <v>171</v>
      </c>
      <c r="B67" s="125"/>
      <c r="C67" s="126">
        <v>0</v>
      </c>
      <c r="D67" s="126">
        <v>0</v>
      </c>
    </row>
    <row r="68" spans="1:7" ht="25.2" customHeight="1">
      <c r="A68" s="141" t="s">
        <v>176</v>
      </c>
      <c r="B68" s="125"/>
      <c r="C68" s="128">
        <v>419991</v>
      </c>
      <c r="D68" s="128">
        <v>-239813</v>
      </c>
    </row>
    <row r="69" spans="1:7" ht="24.6" customHeight="1">
      <c r="A69" s="141" t="s">
        <v>177</v>
      </c>
      <c r="B69" s="125"/>
      <c r="C69" s="128">
        <v>12631</v>
      </c>
      <c r="D69" s="128">
        <v>15560</v>
      </c>
      <c r="E69" s="123"/>
      <c r="F69" s="123"/>
    </row>
    <row r="70" spans="1:7" ht="14.4" customHeight="1">
      <c r="A70" s="139" t="s">
        <v>172</v>
      </c>
      <c r="B70" s="125"/>
      <c r="C70" s="126">
        <v>20011</v>
      </c>
      <c r="D70" s="126">
        <v>4451</v>
      </c>
      <c r="E70" s="123"/>
      <c r="F70" s="123"/>
    </row>
    <row r="71" spans="1:7" ht="14.4" customHeight="1">
      <c r="A71" s="139" t="s">
        <v>173</v>
      </c>
      <c r="B71" s="125">
        <v>9</v>
      </c>
      <c r="C71" s="126">
        <v>32642</v>
      </c>
      <c r="D71" s="132">
        <v>20011</v>
      </c>
      <c r="G71" s="123"/>
    </row>
    <row r="72" spans="1:7">
      <c r="A72" s="142"/>
      <c r="B72" s="142"/>
      <c r="C72" s="142"/>
      <c r="D72" s="142"/>
    </row>
    <row r="73" spans="1:7">
      <c r="A73" s="143" t="s">
        <v>104</v>
      </c>
      <c r="B73" s="144" t="s">
        <v>105</v>
      </c>
      <c r="C73" s="145"/>
      <c r="D73" s="146"/>
      <c r="E73" s="123"/>
      <c r="F73" s="123"/>
    </row>
    <row r="74" spans="1:7">
      <c r="A74" s="142"/>
      <c r="B74" s="147" t="s">
        <v>106</v>
      </c>
      <c r="C74" s="122"/>
      <c r="D74" s="148" t="s">
        <v>107</v>
      </c>
    </row>
    <row r="75" spans="1:7">
      <c r="A75" s="143" t="s">
        <v>29</v>
      </c>
      <c r="B75" s="144" t="s">
        <v>108</v>
      </c>
      <c r="C75" s="145"/>
      <c r="D75" s="146"/>
    </row>
    <row r="76" spans="1:7">
      <c r="A76" s="142"/>
      <c r="B76" s="147" t="s">
        <v>106</v>
      </c>
      <c r="C76" s="122"/>
      <c r="D76" s="148" t="s">
        <v>107</v>
      </c>
    </row>
    <row r="77" spans="1:7">
      <c r="A77" s="143" t="s">
        <v>109</v>
      </c>
      <c r="B77" s="142"/>
      <c r="C77" s="142"/>
      <c r="D77" s="142"/>
    </row>
    <row r="78" spans="1:7">
      <c r="A78" s="142"/>
      <c r="B78" s="142"/>
      <c r="C78" s="142"/>
      <c r="D78" s="142"/>
    </row>
    <row r="79" spans="1:7">
      <c r="A79" s="142"/>
      <c r="B79" s="142"/>
      <c r="C79" s="142"/>
      <c r="D79" s="142"/>
    </row>
    <row r="80" spans="1:7">
      <c r="A80" s="122"/>
      <c r="B80" s="122"/>
      <c r="C80" s="122"/>
      <c r="D80" s="122"/>
    </row>
  </sheetData>
  <mergeCells count="10">
    <mergeCell ref="A55:D55"/>
    <mergeCell ref="A35:D35"/>
    <mergeCell ref="A17:D17"/>
    <mergeCell ref="C1:D2"/>
    <mergeCell ref="B6:D6"/>
    <mergeCell ref="A10:A11"/>
    <mergeCell ref="B10:D11"/>
    <mergeCell ref="A13:C13"/>
    <mergeCell ref="A14:C14"/>
    <mergeCell ref="B8:D8"/>
  </mergeCells>
  <pageMargins left="0.31496062992125984" right="0.31496062992125984" top="0.74803149606299213" bottom="0.74803149606299213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H20"/>
  <sheetViews>
    <sheetView tabSelected="1" zoomScaleNormal="100" zoomScaleSheetLayoutView="100" workbookViewId="0">
      <selection activeCell="F22" sqref="F22"/>
    </sheetView>
  </sheetViews>
  <sheetFormatPr defaultColWidth="8.88671875" defaultRowHeight="14.4"/>
  <cols>
    <col min="1" max="1" width="34.88671875" style="45" customWidth="1"/>
    <col min="2" max="2" width="21.88671875" style="45" customWidth="1"/>
    <col min="3" max="3" width="21.21875" style="45" customWidth="1"/>
    <col min="4" max="4" width="12.109375" style="45" customWidth="1"/>
    <col min="5" max="16384" width="8.88671875" style="45"/>
  </cols>
  <sheetData>
    <row r="1" spans="1:8">
      <c r="A1" s="41" t="s">
        <v>38</v>
      </c>
    </row>
    <row r="2" spans="1:8">
      <c r="A2" s="157" t="s">
        <v>184</v>
      </c>
      <c r="B2" s="158"/>
      <c r="C2" s="158"/>
      <c r="D2" s="158"/>
    </row>
    <row r="3" spans="1:8" ht="30.6" customHeight="1">
      <c r="A3" s="158"/>
      <c r="B3" s="158"/>
      <c r="C3" s="158"/>
      <c r="D3" s="158"/>
    </row>
    <row r="4" spans="1:8" ht="26.4" customHeight="1" thickBot="1">
      <c r="A4" s="5" t="s">
        <v>0</v>
      </c>
      <c r="B4" s="6" t="s">
        <v>31</v>
      </c>
      <c r="C4" s="7" t="s">
        <v>32</v>
      </c>
      <c r="D4" s="6" t="s">
        <v>33</v>
      </c>
    </row>
    <row r="5" spans="1:8" ht="15" thickBot="1">
      <c r="A5" s="117" t="s">
        <v>185</v>
      </c>
      <c r="B5" s="11">
        <v>345</v>
      </c>
      <c r="C5" s="11">
        <v>-153083</v>
      </c>
      <c r="D5" s="11">
        <v>-152738</v>
      </c>
    </row>
    <row r="6" spans="1:8">
      <c r="A6" s="9" t="s">
        <v>34</v>
      </c>
      <c r="B6" s="10"/>
      <c r="C6" s="10"/>
      <c r="D6" s="8">
        <v>0</v>
      </c>
    </row>
    <row r="7" spans="1:8">
      <c r="A7" s="9" t="s">
        <v>36</v>
      </c>
      <c r="B7" s="10"/>
      <c r="C7" s="10">
        <v>-82973</v>
      </c>
      <c r="D7" s="8">
        <v>-82973</v>
      </c>
    </row>
    <row r="8" spans="1:8" ht="15" thickBot="1">
      <c r="A8" s="9" t="s">
        <v>35</v>
      </c>
      <c r="B8" s="10"/>
      <c r="C8" s="10"/>
      <c r="D8" s="8"/>
    </row>
    <row r="9" spans="1:8" ht="15" thickBot="1">
      <c r="A9" s="117" t="s">
        <v>186</v>
      </c>
      <c r="B9" s="11">
        <v>345</v>
      </c>
      <c r="C9" s="11">
        <v>-236055</v>
      </c>
      <c r="D9" s="11">
        <v>-235710</v>
      </c>
    </row>
    <row r="10" spans="1:8">
      <c r="A10" s="12"/>
      <c r="B10" s="12"/>
      <c r="C10" s="12"/>
      <c r="D10" s="12"/>
    </row>
    <row r="11" spans="1:8">
      <c r="A11" s="179"/>
      <c r="B11" s="179"/>
      <c r="C11" s="179"/>
      <c r="D11" s="179"/>
    </row>
    <row r="12" spans="1:8">
      <c r="A12" s="12"/>
      <c r="B12" s="12"/>
      <c r="C12" s="12"/>
      <c r="D12" s="12"/>
    </row>
    <row r="13" spans="1:8">
      <c r="H13" s="14"/>
    </row>
    <row r="14" spans="1:8">
      <c r="A14" s="15"/>
      <c r="B14" s="151"/>
      <c r="C14" s="151"/>
      <c r="D14" s="12"/>
    </row>
    <row r="15" spans="1:8">
      <c r="A15" s="44" t="s">
        <v>25</v>
      </c>
      <c r="B15" s="152" t="s">
        <v>29</v>
      </c>
      <c r="C15" s="153"/>
      <c r="D15" s="153"/>
    </row>
    <row r="16" spans="1:8">
      <c r="A16" s="44"/>
      <c r="B16" s="44"/>
    </row>
    <row r="17" spans="1:4" ht="14.4" customHeight="1">
      <c r="A17" s="40" t="s">
        <v>49</v>
      </c>
      <c r="B17" s="155" t="s">
        <v>178</v>
      </c>
      <c r="C17" s="155"/>
      <c r="D17" s="18"/>
    </row>
    <row r="18" spans="1:4">
      <c r="A18" s="19"/>
      <c r="B18" s="18"/>
      <c r="C18" s="18"/>
      <c r="D18" s="18"/>
    </row>
    <row r="19" spans="1:4" ht="13.8" customHeight="1">
      <c r="A19" s="9"/>
      <c r="B19" s="18"/>
      <c r="C19" s="18"/>
      <c r="D19" s="18"/>
    </row>
    <row r="20" spans="1:4">
      <c r="A20" s="156" t="s">
        <v>27</v>
      </c>
      <c r="B20" s="156"/>
      <c r="C20" s="156"/>
      <c r="D20" s="156"/>
    </row>
  </sheetData>
  <mergeCells count="6">
    <mergeCell ref="A20:D20"/>
    <mergeCell ref="A2:D3"/>
    <mergeCell ref="A11:D11"/>
    <mergeCell ref="B14:C14"/>
    <mergeCell ref="B15:D15"/>
    <mergeCell ref="B17:C17"/>
  </mergeCells>
  <pageMargins left="0.39305555555555599" right="0.156944444444444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Отчет о фин.полож. </vt:lpstr>
      <vt:lpstr>ББ_1кв24</vt:lpstr>
      <vt:lpstr>ОСД_1кв24</vt:lpstr>
      <vt:lpstr>Отчет ДДС_1кв24</vt:lpstr>
      <vt:lpstr>Отчет об измен.в кап. _1кв24</vt:lpstr>
      <vt:lpstr>ББ_1кв24!Область_печати</vt:lpstr>
      <vt:lpstr>'Отчет о фин.полож. 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FinQ</dc:creator>
  <cp:lastModifiedBy>user01</cp:lastModifiedBy>
  <cp:lastPrinted>2024-02-18T15:29:03Z</cp:lastPrinted>
  <dcterms:created xsi:type="dcterms:W3CDTF">2015-06-05T18:19:00Z</dcterms:created>
  <dcterms:modified xsi:type="dcterms:W3CDTF">2024-05-23T11:22:27Z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4B4675CD40D648BE962D4543041FDBFF</vt:lpwstr>
  </property>
  <property fmtid="{D5CDD505-2E9C-101B-9397-08002B2CF9AE}" pid="3" name="KSOProductBuildVer">
    <vt:lpwstr>1049-11.2.0.11537</vt:lpwstr>
  </property>
</Properties>
</file>