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3 год\1. 31.03.2023\3. KASE\"/>
    </mc:Choice>
  </mc:AlternateContent>
  <xr:revisionPtr revIDLastSave="0" documentId="13_ncr:1_{A5D8D700-ADA3-4D2F-B8C4-DDBF1AF1398C}" xr6:coauthVersionLast="36" xr6:coauthVersionMax="36" xr10:uidLastSave="{00000000-0000-0000-0000-000000000000}"/>
  <bookViews>
    <workbookView xWindow="0" yWindow="0" windowWidth="28800" windowHeight="10725" activeTab="1" xr2:uid="{9FB7575B-3977-4E25-B5B8-5EC8A8FC7BDA}"/>
  </bookViews>
  <sheets>
    <sheet name="Ф.1_MLN" sheetId="1" r:id="rId1"/>
    <sheet name="Ф.2_MLN" sheetId="2" r:id="rId2"/>
    <sheet name="Ф.3_MLN" sheetId="3" r:id="rId3"/>
    <sheet name="Ф.4_MLN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 localSheetId="3">#REF!</definedName>
    <definedName name="__5450_01">#REF!</definedName>
    <definedName name="__5456_n" localSheetId="0">#REF!</definedName>
    <definedName name="__5456_n" localSheetId="2">#REF!</definedName>
    <definedName name="__5456_n" localSheetId="3">#REF!</definedName>
    <definedName name="__5456_n">#REF!</definedName>
    <definedName name="__MAIN__" localSheetId="3">#REF!</definedName>
    <definedName name="__MAIN__">#REF!</definedName>
    <definedName name="__RECORDS__" localSheetId="3">#REF!</definedName>
    <definedName name="__RECORDS__">#REF!</definedName>
    <definedName name="__V1" localSheetId="3">#REF!</definedName>
    <definedName name="__V1">#REF!</definedName>
    <definedName name="_15__от_СК" localSheetId="3">[1]Лист1!#REF!</definedName>
    <definedName name="_15__от_СК">[1]Лист1!#REF!</definedName>
    <definedName name="_4050_00" localSheetId="0">#REF!</definedName>
    <definedName name="_4050_00" localSheetId="2">#REF!</definedName>
    <definedName name="_4050_00" localSheetId="3">#REF!</definedName>
    <definedName name="_4050_00">#REF!</definedName>
    <definedName name="_4050_01" localSheetId="0">#REF!</definedName>
    <definedName name="_4050_01" localSheetId="2">#REF!</definedName>
    <definedName name="_4050_01" localSheetId="3">#REF!</definedName>
    <definedName name="_4050_01">#REF!</definedName>
    <definedName name="_4050_n" localSheetId="0">#REF!</definedName>
    <definedName name="_4050_n" localSheetId="2">#REF!</definedName>
    <definedName name="_4050_n" localSheetId="3">#REF!</definedName>
    <definedName name="_4050_n">#REF!</definedName>
    <definedName name="_4052_00" localSheetId="0">#REF!</definedName>
    <definedName name="_4052_00" localSheetId="2">#REF!</definedName>
    <definedName name="_4052_00" localSheetId="3">#REF!</definedName>
    <definedName name="_4052_00">#REF!</definedName>
    <definedName name="_4052_01" localSheetId="0">#REF!</definedName>
    <definedName name="_4052_01" localSheetId="2">#REF!</definedName>
    <definedName name="_4052_01" localSheetId="3">#REF!</definedName>
    <definedName name="_4052_01">#REF!</definedName>
    <definedName name="_4052_n" localSheetId="0">#REF!</definedName>
    <definedName name="_4052_n" localSheetId="2">#REF!</definedName>
    <definedName name="_4052_n" localSheetId="3">#REF!</definedName>
    <definedName name="_4052_n">#REF!</definedName>
    <definedName name="_4100_00" localSheetId="0">#REF!</definedName>
    <definedName name="_4100_00" localSheetId="2">#REF!</definedName>
    <definedName name="_4100_00" localSheetId="3">#REF!</definedName>
    <definedName name="_4100_00">#REF!</definedName>
    <definedName name="_4100_01" localSheetId="0">#REF!</definedName>
    <definedName name="_4100_01" localSheetId="2">#REF!</definedName>
    <definedName name="_4100_01" localSheetId="3">#REF!</definedName>
    <definedName name="_4100_01">#REF!</definedName>
    <definedName name="_4100_n" localSheetId="0">#REF!</definedName>
    <definedName name="_4100_n" localSheetId="2">#REF!</definedName>
    <definedName name="_4100_n" localSheetId="3">#REF!</definedName>
    <definedName name="_4100_n">#REF!</definedName>
    <definedName name="_4101_00" localSheetId="0">#REF!</definedName>
    <definedName name="_4101_00" localSheetId="2">#REF!</definedName>
    <definedName name="_4101_00" localSheetId="3">#REF!</definedName>
    <definedName name="_4101_00">#REF!</definedName>
    <definedName name="_4101_01" localSheetId="0">#REF!</definedName>
    <definedName name="_4101_01" localSheetId="2">#REF!</definedName>
    <definedName name="_4101_01" localSheetId="3">#REF!</definedName>
    <definedName name="_4101_01">#REF!</definedName>
    <definedName name="_4101_n" localSheetId="0">#REF!</definedName>
    <definedName name="_4101_n" localSheetId="2">#REF!</definedName>
    <definedName name="_4101_n" localSheetId="3">#REF!</definedName>
    <definedName name="_4101_n">#REF!</definedName>
    <definedName name="_4150_00" localSheetId="0">#REF!</definedName>
    <definedName name="_4150_00" localSheetId="2">#REF!</definedName>
    <definedName name="_4150_00" localSheetId="3">#REF!</definedName>
    <definedName name="_4150_00">#REF!</definedName>
    <definedName name="_4150_01" localSheetId="0">#REF!</definedName>
    <definedName name="_4150_01" localSheetId="2">#REF!</definedName>
    <definedName name="_4150_01" localSheetId="3">#REF!</definedName>
    <definedName name="_4150_01">#REF!</definedName>
    <definedName name="_4150_n" localSheetId="0">#REF!</definedName>
    <definedName name="_4150_n" localSheetId="2">#REF!</definedName>
    <definedName name="_4150_n" localSheetId="3">#REF!</definedName>
    <definedName name="_4150_n">#REF!</definedName>
    <definedName name="_4151_00" localSheetId="0">#REF!</definedName>
    <definedName name="_4151_00" localSheetId="2">#REF!</definedName>
    <definedName name="_4151_00" localSheetId="3">#REF!</definedName>
    <definedName name="_4151_00">#REF!</definedName>
    <definedName name="_4151_01" localSheetId="0">#REF!</definedName>
    <definedName name="_4151_01" localSheetId="2">#REF!</definedName>
    <definedName name="_4151_01" localSheetId="3">#REF!</definedName>
    <definedName name="_4151_01">#REF!</definedName>
    <definedName name="_4151_n" localSheetId="0">#REF!</definedName>
    <definedName name="_4151_n" localSheetId="2">#REF!</definedName>
    <definedName name="_4151_n" localSheetId="3">#REF!</definedName>
    <definedName name="_4151_n">#REF!</definedName>
    <definedName name="_4152_00" localSheetId="0">#REF!</definedName>
    <definedName name="_4152_00" localSheetId="2">#REF!</definedName>
    <definedName name="_4152_00" localSheetId="3">#REF!</definedName>
    <definedName name="_4152_00">#REF!</definedName>
    <definedName name="_4152_01" localSheetId="0">#REF!</definedName>
    <definedName name="_4152_01" localSheetId="2">#REF!</definedName>
    <definedName name="_4152_01" localSheetId="3">#REF!</definedName>
    <definedName name="_4152_01">#REF!</definedName>
    <definedName name="_4152_n" localSheetId="0">#REF!</definedName>
    <definedName name="_4152_n" localSheetId="2">#REF!</definedName>
    <definedName name="_4152_n" localSheetId="3">#REF!</definedName>
    <definedName name="_4152_n">#REF!</definedName>
    <definedName name="_4155_00" localSheetId="0">#REF!</definedName>
    <definedName name="_4155_00" localSheetId="2">#REF!</definedName>
    <definedName name="_4155_00" localSheetId="3">#REF!</definedName>
    <definedName name="_4155_00">#REF!</definedName>
    <definedName name="_4155_01" localSheetId="0">#REF!</definedName>
    <definedName name="_4155_01" localSheetId="2">#REF!</definedName>
    <definedName name="_4155_01" localSheetId="3">#REF!</definedName>
    <definedName name="_4155_01">#REF!</definedName>
    <definedName name="_4155_n" localSheetId="0">#REF!</definedName>
    <definedName name="_4155_n" localSheetId="2">#REF!</definedName>
    <definedName name="_4155_n" localSheetId="3">#REF!</definedName>
    <definedName name="_4155_n">#REF!</definedName>
    <definedName name="_4250_00" localSheetId="0">#REF!</definedName>
    <definedName name="_4250_00" localSheetId="2">#REF!</definedName>
    <definedName name="_4250_00" localSheetId="3">#REF!</definedName>
    <definedName name="_4250_00">#REF!</definedName>
    <definedName name="_4250_01" localSheetId="0">#REF!</definedName>
    <definedName name="_4250_01" localSheetId="2">#REF!</definedName>
    <definedName name="_4250_01" localSheetId="3">#REF!</definedName>
    <definedName name="_4250_01">#REF!</definedName>
    <definedName name="_4250_n" localSheetId="0">#REF!</definedName>
    <definedName name="_4250_n" localSheetId="2">#REF!</definedName>
    <definedName name="_4250_n" localSheetId="3">#REF!</definedName>
    <definedName name="_4250_n">#REF!</definedName>
    <definedName name="_4252_00" localSheetId="0">#REF!</definedName>
    <definedName name="_4252_00" localSheetId="2">#REF!</definedName>
    <definedName name="_4252_00" localSheetId="3">#REF!</definedName>
    <definedName name="_4252_00">#REF!</definedName>
    <definedName name="_4252_01" localSheetId="0">#REF!</definedName>
    <definedName name="_4252_01" localSheetId="2">#REF!</definedName>
    <definedName name="_4252_01" localSheetId="3">#REF!</definedName>
    <definedName name="_4252_01">#REF!</definedName>
    <definedName name="_4252_n" localSheetId="0">#REF!</definedName>
    <definedName name="_4252_n" localSheetId="2">#REF!</definedName>
    <definedName name="_4252_n" localSheetId="3">#REF!</definedName>
    <definedName name="_4252_n">#REF!</definedName>
    <definedName name="_4253_00" localSheetId="0">#REF!</definedName>
    <definedName name="_4253_00" localSheetId="2">#REF!</definedName>
    <definedName name="_4253_00" localSheetId="3">#REF!</definedName>
    <definedName name="_4253_00">#REF!</definedName>
    <definedName name="_4253_01" localSheetId="0">#REF!</definedName>
    <definedName name="_4253_01" localSheetId="2">#REF!</definedName>
    <definedName name="_4253_01" localSheetId="3">#REF!</definedName>
    <definedName name="_4253_01">#REF!</definedName>
    <definedName name="_4253_n" localSheetId="0">#REF!</definedName>
    <definedName name="_4253_n" localSheetId="2">#REF!</definedName>
    <definedName name="_4253_n" localSheetId="3">#REF!</definedName>
    <definedName name="_4253_n">#REF!</definedName>
    <definedName name="_4300_n" localSheetId="0">#REF!</definedName>
    <definedName name="_4300_n" localSheetId="2">#REF!</definedName>
    <definedName name="_4300_n" localSheetId="3">#REF!</definedName>
    <definedName name="_4300_n">#REF!</definedName>
    <definedName name="_4302_00" localSheetId="0">#REF!</definedName>
    <definedName name="_4302_00" localSheetId="2">#REF!</definedName>
    <definedName name="_4302_00" localSheetId="3">#REF!</definedName>
    <definedName name="_4302_00">#REF!</definedName>
    <definedName name="_4302_01" localSheetId="0">#REF!</definedName>
    <definedName name="_4302_01" localSheetId="2">#REF!</definedName>
    <definedName name="_4302_01" localSheetId="3">#REF!</definedName>
    <definedName name="_4302_01">#REF!</definedName>
    <definedName name="_4302_n" localSheetId="0">#REF!</definedName>
    <definedName name="_4302_n" localSheetId="2">#REF!</definedName>
    <definedName name="_4302_n" localSheetId="3">#REF!</definedName>
    <definedName name="_4302_n">#REF!</definedName>
    <definedName name="_4400_n" localSheetId="0">#REF!</definedName>
    <definedName name="_4400_n" localSheetId="2">#REF!</definedName>
    <definedName name="_4400_n" localSheetId="3">#REF!</definedName>
    <definedName name="_4400_n">#REF!</definedName>
    <definedName name="_4405_00" localSheetId="0">#REF!</definedName>
    <definedName name="_4405_00" localSheetId="2">#REF!</definedName>
    <definedName name="_4405_00" localSheetId="3">#REF!</definedName>
    <definedName name="_4405_00">#REF!</definedName>
    <definedName name="_4405_01" localSheetId="0">#REF!</definedName>
    <definedName name="_4405_01" localSheetId="2">#REF!</definedName>
    <definedName name="_4405_01" localSheetId="3">#REF!</definedName>
    <definedName name="_4405_01">#REF!</definedName>
    <definedName name="_4405_n" localSheetId="0">#REF!</definedName>
    <definedName name="_4405_n" localSheetId="2">#REF!</definedName>
    <definedName name="_4405_n" localSheetId="3">#REF!</definedName>
    <definedName name="_4405_n">#REF!</definedName>
    <definedName name="_4411_00" localSheetId="0">#REF!</definedName>
    <definedName name="_4411_00" localSheetId="2">#REF!</definedName>
    <definedName name="_4411_00" localSheetId="3">#REF!</definedName>
    <definedName name="_4411_00">#REF!</definedName>
    <definedName name="_4411_01" localSheetId="0">#REF!</definedName>
    <definedName name="_4411_01" localSheetId="2">#REF!</definedName>
    <definedName name="_4411_01" localSheetId="3">#REF!</definedName>
    <definedName name="_4411_01">#REF!</definedName>
    <definedName name="_4411_n" localSheetId="0">#REF!</definedName>
    <definedName name="_4411_n" localSheetId="2">#REF!</definedName>
    <definedName name="_4411_n" localSheetId="3">#REF!</definedName>
    <definedName name="_4411_n">#REF!</definedName>
    <definedName name="_4414_00" localSheetId="0">#REF!</definedName>
    <definedName name="_4414_00" localSheetId="2">#REF!</definedName>
    <definedName name="_4414_00" localSheetId="3">#REF!</definedName>
    <definedName name="_4414_00">#REF!</definedName>
    <definedName name="_4414_01" localSheetId="0">#REF!</definedName>
    <definedName name="_4414_01" localSheetId="2">#REF!</definedName>
    <definedName name="_4414_01" localSheetId="3">#REF!</definedName>
    <definedName name="_4414_01">#REF!</definedName>
    <definedName name="_4414_n" localSheetId="0">#REF!</definedName>
    <definedName name="_4414_n" localSheetId="2">#REF!</definedName>
    <definedName name="_4414_n" localSheetId="3">#REF!</definedName>
    <definedName name="_4414_n">#REF!</definedName>
    <definedName name="_4417_00" localSheetId="0">#REF!</definedName>
    <definedName name="_4417_00" localSheetId="2">#REF!</definedName>
    <definedName name="_4417_00" localSheetId="3">#REF!</definedName>
    <definedName name="_4417_00">#REF!</definedName>
    <definedName name="_4417_01" localSheetId="0">#REF!</definedName>
    <definedName name="_4417_01" localSheetId="2">#REF!</definedName>
    <definedName name="_4417_01" localSheetId="3">#REF!</definedName>
    <definedName name="_4417_01">#REF!</definedName>
    <definedName name="_4417_n" localSheetId="0">#REF!</definedName>
    <definedName name="_4417_n" localSheetId="2">#REF!</definedName>
    <definedName name="_4417_n" localSheetId="3">#REF!</definedName>
    <definedName name="_4417_n">#REF!</definedName>
    <definedName name="_4420_00" localSheetId="0">#REF!</definedName>
    <definedName name="_4420_00" localSheetId="2">#REF!</definedName>
    <definedName name="_4420_00" localSheetId="3">#REF!</definedName>
    <definedName name="_4420_00">#REF!</definedName>
    <definedName name="_4420_01" localSheetId="0">#REF!</definedName>
    <definedName name="_4420_01" localSheetId="2">#REF!</definedName>
    <definedName name="_4420_01" localSheetId="3">#REF!</definedName>
    <definedName name="_4420_01">#REF!</definedName>
    <definedName name="_4420_n" localSheetId="0">#REF!</definedName>
    <definedName name="_4420_n" localSheetId="2">#REF!</definedName>
    <definedName name="_4420_n" localSheetId="3">#REF!</definedName>
    <definedName name="_4420_n">#REF!</definedName>
    <definedName name="_4424_00" localSheetId="0">#REF!</definedName>
    <definedName name="_4424_00" localSheetId="2">#REF!</definedName>
    <definedName name="_4424_00" localSheetId="3">#REF!</definedName>
    <definedName name="_4424_00">#REF!</definedName>
    <definedName name="_4424_01" localSheetId="0">#REF!</definedName>
    <definedName name="_4424_01" localSheetId="2">#REF!</definedName>
    <definedName name="_4424_01" localSheetId="3">#REF!</definedName>
    <definedName name="_4424_01">#REF!</definedName>
    <definedName name="_4424_n" localSheetId="0">#REF!</definedName>
    <definedName name="_4424_n" localSheetId="2">#REF!</definedName>
    <definedName name="_4424_n" localSheetId="3">#REF!</definedName>
    <definedName name="_4424_n">#REF!</definedName>
    <definedName name="_4449_00" localSheetId="0">#REF!</definedName>
    <definedName name="_4449_00" localSheetId="2">#REF!</definedName>
    <definedName name="_4449_00" localSheetId="3">#REF!</definedName>
    <definedName name="_4449_00">#REF!</definedName>
    <definedName name="_4449_01" localSheetId="0">#REF!</definedName>
    <definedName name="_4449_01" localSheetId="2">#REF!</definedName>
    <definedName name="_4449_01" localSheetId="3">#REF!</definedName>
    <definedName name="_4449_01">#REF!</definedName>
    <definedName name="_4449_n" localSheetId="0">#REF!</definedName>
    <definedName name="_4449_n" localSheetId="2">#REF!</definedName>
    <definedName name="_4449_n" localSheetId="3">#REF!</definedName>
    <definedName name="_4449_n">#REF!</definedName>
    <definedName name="_4450_00" localSheetId="0">#REF!</definedName>
    <definedName name="_4450_00" localSheetId="2">#REF!</definedName>
    <definedName name="_4450_00" localSheetId="3">#REF!</definedName>
    <definedName name="_4450_00">#REF!</definedName>
    <definedName name="_4450_01" localSheetId="0">#REF!</definedName>
    <definedName name="_4450_01" localSheetId="2">#REF!</definedName>
    <definedName name="_4450_01" localSheetId="3">#REF!</definedName>
    <definedName name="_4450_01">#REF!</definedName>
    <definedName name="_4450_n" localSheetId="0">#REF!</definedName>
    <definedName name="_4450_n" localSheetId="2">#REF!</definedName>
    <definedName name="_4450_n" localSheetId="3">#REF!</definedName>
    <definedName name="_4450_n">#REF!</definedName>
    <definedName name="_4490_n" localSheetId="0">#REF!</definedName>
    <definedName name="_4490_n" localSheetId="2">#REF!</definedName>
    <definedName name="_4490_n" localSheetId="3">#REF!</definedName>
    <definedName name="_4490_n">#REF!</definedName>
    <definedName name="_4491_00" localSheetId="0">#REF!</definedName>
    <definedName name="_4491_00" localSheetId="2">#REF!</definedName>
    <definedName name="_4491_00" localSheetId="3">#REF!</definedName>
    <definedName name="_4491_00">#REF!</definedName>
    <definedName name="_4491_01" localSheetId="0">#REF!</definedName>
    <definedName name="_4491_01" localSheetId="2">#REF!</definedName>
    <definedName name="_4491_01" localSheetId="3">#REF!</definedName>
    <definedName name="_4491_01">#REF!</definedName>
    <definedName name="_4491_n" localSheetId="0">#REF!</definedName>
    <definedName name="_4491_n" localSheetId="2">#REF!</definedName>
    <definedName name="_4491_n" localSheetId="3">#REF!</definedName>
    <definedName name="_4491_n">#REF!</definedName>
    <definedName name="_4500_n" localSheetId="0">#REF!</definedName>
    <definedName name="_4500_n" localSheetId="2">#REF!</definedName>
    <definedName name="_4500_n" localSheetId="3">#REF!</definedName>
    <definedName name="_4500_n">#REF!</definedName>
    <definedName name="_4510_00" localSheetId="0">#REF!</definedName>
    <definedName name="_4510_00" localSheetId="2">#REF!</definedName>
    <definedName name="_4510_00" localSheetId="3">#REF!</definedName>
    <definedName name="_4510_00">#REF!</definedName>
    <definedName name="_4510_01" localSheetId="0">#REF!</definedName>
    <definedName name="_4510_01" localSheetId="2">#REF!</definedName>
    <definedName name="_4510_01" localSheetId="3">#REF!</definedName>
    <definedName name="_4510_01">#REF!</definedName>
    <definedName name="_4510_n" localSheetId="0">#REF!</definedName>
    <definedName name="_4510_n" localSheetId="2">#REF!</definedName>
    <definedName name="_4510_n" localSheetId="3">#REF!</definedName>
    <definedName name="_4510_n">#REF!</definedName>
    <definedName name="_4530_00" localSheetId="0">#REF!</definedName>
    <definedName name="_4530_00" localSheetId="2">#REF!</definedName>
    <definedName name="_4530_00" localSheetId="3">#REF!</definedName>
    <definedName name="_4530_00">#REF!</definedName>
    <definedName name="_4530_01" localSheetId="0">#REF!</definedName>
    <definedName name="_4530_01" localSheetId="2">#REF!</definedName>
    <definedName name="_4530_01" localSheetId="3">#REF!</definedName>
    <definedName name="_4530_01">#REF!</definedName>
    <definedName name="_4530_n" localSheetId="0">#REF!</definedName>
    <definedName name="_4530_n" localSheetId="2">#REF!</definedName>
    <definedName name="_4530_n" localSheetId="3">#REF!</definedName>
    <definedName name="_4530_n">#REF!</definedName>
    <definedName name="_4600_n" localSheetId="0">#REF!</definedName>
    <definedName name="_4600_n" localSheetId="2">#REF!</definedName>
    <definedName name="_4600_n" localSheetId="3">#REF!</definedName>
    <definedName name="_4600_n">#REF!</definedName>
    <definedName name="_4601_00" localSheetId="0">#REF!</definedName>
    <definedName name="_4601_00" localSheetId="2">#REF!</definedName>
    <definedName name="_4601_00" localSheetId="3">#REF!</definedName>
    <definedName name="_4601_00">#REF!</definedName>
    <definedName name="_4601_01" localSheetId="0">#REF!</definedName>
    <definedName name="_4601_01" localSheetId="2">#REF!</definedName>
    <definedName name="_4601_01" localSheetId="3">#REF!</definedName>
    <definedName name="_4601_01">#REF!</definedName>
    <definedName name="_4601_n" localSheetId="0">#REF!</definedName>
    <definedName name="_4601_n" localSheetId="2">#REF!</definedName>
    <definedName name="_4601_n" localSheetId="3">#REF!</definedName>
    <definedName name="_4601_n">#REF!</definedName>
    <definedName name="_4603_00" localSheetId="0">#REF!</definedName>
    <definedName name="_4603_00" localSheetId="2">#REF!</definedName>
    <definedName name="_4603_00" localSheetId="3">#REF!</definedName>
    <definedName name="_4603_00">#REF!</definedName>
    <definedName name="_4603_01" localSheetId="0">#REF!</definedName>
    <definedName name="_4603_01" localSheetId="2">#REF!</definedName>
    <definedName name="_4603_01" localSheetId="3">#REF!</definedName>
    <definedName name="_4603_01">#REF!</definedName>
    <definedName name="_4603_n" localSheetId="0">#REF!</definedName>
    <definedName name="_4603_n" localSheetId="2">#REF!</definedName>
    <definedName name="_4603_n" localSheetId="3">#REF!</definedName>
    <definedName name="_4603_n">#REF!</definedName>
    <definedName name="_4604_00" localSheetId="0">#REF!</definedName>
    <definedName name="_4604_00" localSheetId="2">#REF!</definedName>
    <definedName name="_4604_00" localSheetId="3">#REF!</definedName>
    <definedName name="_4604_00">#REF!</definedName>
    <definedName name="_4604_01" localSheetId="0">#REF!</definedName>
    <definedName name="_4604_01" localSheetId="2">#REF!</definedName>
    <definedName name="_4604_01" localSheetId="3">#REF!</definedName>
    <definedName name="_4604_01">#REF!</definedName>
    <definedName name="_4604_n" localSheetId="0">#REF!</definedName>
    <definedName name="_4604_n" localSheetId="2">#REF!</definedName>
    <definedName name="_4604_n" localSheetId="3">#REF!</definedName>
    <definedName name="_4604_n">#REF!</definedName>
    <definedName name="_4606_00" localSheetId="0">#REF!</definedName>
    <definedName name="_4606_00" localSheetId="2">#REF!</definedName>
    <definedName name="_4606_00" localSheetId="3">#REF!</definedName>
    <definedName name="_4606_00">#REF!</definedName>
    <definedName name="_4606_01" localSheetId="0">#REF!</definedName>
    <definedName name="_4606_01" localSheetId="2">#REF!</definedName>
    <definedName name="_4606_01" localSheetId="3">#REF!</definedName>
    <definedName name="_4606_01">#REF!</definedName>
    <definedName name="_4606_n" localSheetId="0">#REF!</definedName>
    <definedName name="_4606_n" localSheetId="2">#REF!</definedName>
    <definedName name="_4606_n" localSheetId="3">#REF!</definedName>
    <definedName name="_4606_n">#REF!</definedName>
    <definedName name="_4607_00" localSheetId="0">#REF!</definedName>
    <definedName name="_4607_00" localSheetId="2">#REF!</definedName>
    <definedName name="_4607_00" localSheetId="3">#REF!</definedName>
    <definedName name="_4607_00">#REF!</definedName>
    <definedName name="_4607_01" localSheetId="0">#REF!</definedName>
    <definedName name="_4607_01" localSheetId="2">#REF!</definedName>
    <definedName name="_4607_01" localSheetId="3">#REF!</definedName>
    <definedName name="_4607_01">#REF!</definedName>
    <definedName name="_4607_n" localSheetId="0">#REF!</definedName>
    <definedName name="_4607_n" localSheetId="2">#REF!</definedName>
    <definedName name="_4607_n" localSheetId="3">#REF!</definedName>
    <definedName name="_4607_n">#REF!</definedName>
    <definedName name="_4608_00" localSheetId="0">#REF!</definedName>
    <definedName name="_4608_00" localSheetId="2">#REF!</definedName>
    <definedName name="_4608_00" localSheetId="3">#REF!</definedName>
    <definedName name="_4608_00">#REF!</definedName>
    <definedName name="_4608_01" localSheetId="0">#REF!</definedName>
    <definedName name="_4608_01" localSheetId="2">#REF!</definedName>
    <definedName name="_4608_01" localSheetId="3">#REF!</definedName>
    <definedName name="_4608_01">#REF!</definedName>
    <definedName name="_4608_n" localSheetId="0">#REF!</definedName>
    <definedName name="_4608_n" localSheetId="2">#REF!</definedName>
    <definedName name="_4608_n" localSheetId="3">#REF!</definedName>
    <definedName name="_4608_n">#REF!</definedName>
    <definedName name="_4700_n" localSheetId="0">#REF!</definedName>
    <definedName name="_4700_n" localSheetId="2">#REF!</definedName>
    <definedName name="_4700_n" localSheetId="3">#REF!</definedName>
    <definedName name="_4700_n">#REF!</definedName>
    <definedName name="_4703_00" localSheetId="0">#REF!</definedName>
    <definedName name="_4703_00" localSheetId="2">#REF!</definedName>
    <definedName name="_4703_00" localSheetId="3">#REF!</definedName>
    <definedName name="_4703_00">#REF!</definedName>
    <definedName name="_4703_01" localSheetId="0">#REF!</definedName>
    <definedName name="_4703_01" localSheetId="2">#REF!</definedName>
    <definedName name="_4703_01" localSheetId="3">#REF!</definedName>
    <definedName name="_4703_01">#REF!</definedName>
    <definedName name="_4703_n" localSheetId="0">#REF!</definedName>
    <definedName name="_4703_n" localSheetId="2">#REF!</definedName>
    <definedName name="_4703_n" localSheetId="3">#REF!</definedName>
    <definedName name="_4703_n">#REF!</definedName>
    <definedName name="_4706_00" localSheetId="0">#REF!</definedName>
    <definedName name="_4706_00" localSheetId="2">#REF!</definedName>
    <definedName name="_4706_00" localSheetId="3">#REF!</definedName>
    <definedName name="_4706_00">#REF!</definedName>
    <definedName name="_4706_01" localSheetId="0">#REF!</definedName>
    <definedName name="_4706_01" localSheetId="2">#REF!</definedName>
    <definedName name="_4706_01" localSheetId="3">#REF!</definedName>
    <definedName name="_4706_01">#REF!</definedName>
    <definedName name="_4706_n" localSheetId="0">#REF!</definedName>
    <definedName name="_4706_n" localSheetId="2">#REF!</definedName>
    <definedName name="_4706_n" localSheetId="3">#REF!</definedName>
    <definedName name="_4706_n">#REF!</definedName>
    <definedName name="_4800_n" localSheetId="0">#REF!</definedName>
    <definedName name="_4800_n" localSheetId="2">#REF!</definedName>
    <definedName name="_4800_n" localSheetId="3">#REF!</definedName>
    <definedName name="_4800_n">#REF!</definedName>
    <definedName name="_4801_00" localSheetId="0">#REF!</definedName>
    <definedName name="_4801_00" localSheetId="2">#REF!</definedName>
    <definedName name="_4801_00" localSheetId="3">#REF!</definedName>
    <definedName name="_4801_00">#REF!</definedName>
    <definedName name="_4801_01" localSheetId="0">#REF!</definedName>
    <definedName name="_4801_01" localSheetId="2">#REF!</definedName>
    <definedName name="_4801_01" localSheetId="3">#REF!</definedName>
    <definedName name="_4801_01">#REF!</definedName>
    <definedName name="_4801_n" localSheetId="0">#REF!</definedName>
    <definedName name="_4801_n" localSheetId="2">#REF!</definedName>
    <definedName name="_4801_n" localSheetId="3">#REF!</definedName>
    <definedName name="_4801_n">#REF!</definedName>
    <definedName name="_4802_00" localSheetId="0">#REF!</definedName>
    <definedName name="_4802_00" localSheetId="2">#REF!</definedName>
    <definedName name="_4802_00" localSheetId="3">#REF!</definedName>
    <definedName name="_4802_00">#REF!</definedName>
    <definedName name="_4802_01" localSheetId="0">#REF!</definedName>
    <definedName name="_4802_01" localSheetId="2">#REF!</definedName>
    <definedName name="_4802_01" localSheetId="3">#REF!</definedName>
    <definedName name="_4802_01">#REF!</definedName>
    <definedName name="_4802_n" localSheetId="0">#REF!</definedName>
    <definedName name="_4802_n" localSheetId="2">#REF!</definedName>
    <definedName name="_4802_n" localSheetId="3">#REF!</definedName>
    <definedName name="_4802_n">#REF!</definedName>
    <definedName name="_4850_00" localSheetId="0">#REF!</definedName>
    <definedName name="_4850_00" localSheetId="2">#REF!</definedName>
    <definedName name="_4850_00" localSheetId="3">#REF!</definedName>
    <definedName name="_4850_00">#REF!</definedName>
    <definedName name="_4850_01" localSheetId="0">#REF!</definedName>
    <definedName name="_4850_01" localSheetId="2">#REF!</definedName>
    <definedName name="_4850_01" localSheetId="3">#REF!</definedName>
    <definedName name="_4850_01">#REF!</definedName>
    <definedName name="_4850_n" localSheetId="0">#REF!</definedName>
    <definedName name="_4850_n" localSheetId="2">#REF!</definedName>
    <definedName name="_4850_n" localSheetId="3">#REF!</definedName>
    <definedName name="_4850_n">#REF!</definedName>
    <definedName name="_4852_00" localSheetId="0">#REF!</definedName>
    <definedName name="_4852_00" localSheetId="2">#REF!</definedName>
    <definedName name="_4852_00" localSheetId="3">#REF!</definedName>
    <definedName name="_4852_00">#REF!</definedName>
    <definedName name="_4852_01" localSheetId="0">#REF!</definedName>
    <definedName name="_4852_01" localSheetId="2">#REF!</definedName>
    <definedName name="_4852_01" localSheetId="3">#REF!</definedName>
    <definedName name="_4852_01">#REF!</definedName>
    <definedName name="_4852_n" localSheetId="0">#REF!</definedName>
    <definedName name="_4852_n" localSheetId="2">#REF!</definedName>
    <definedName name="_4852_n" localSheetId="3">#REF!</definedName>
    <definedName name="_4852_n">#REF!</definedName>
    <definedName name="_4900_00" localSheetId="0">#REF!</definedName>
    <definedName name="_4900_00" localSheetId="2">#REF!</definedName>
    <definedName name="_4900_00" localSheetId="3">#REF!</definedName>
    <definedName name="_4900_00">#REF!</definedName>
    <definedName name="_4900_01" localSheetId="0">#REF!</definedName>
    <definedName name="_4900_01" localSheetId="2">#REF!</definedName>
    <definedName name="_4900_01" localSheetId="3">#REF!</definedName>
    <definedName name="_4900_01">#REF!</definedName>
    <definedName name="_4900_n" localSheetId="0">#REF!</definedName>
    <definedName name="_4900_n" localSheetId="2">#REF!</definedName>
    <definedName name="_4900_n" localSheetId="3">#REF!</definedName>
    <definedName name="_4900_n">#REF!</definedName>
    <definedName name="_4920_00" localSheetId="0">#REF!</definedName>
    <definedName name="_4920_00" localSheetId="2">#REF!</definedName>
    <definedName name="_4920_00" localSheetId="3">#REF!</definedName>
    <definedName name="_4920_00">#REF!</definedName>
    <definedName name="_4920_01" localSheetId="0">#REF!</definedName>
    <definedName name="_4920_01" localSheetId="2">#REF!</definedName>
    <definedName name="_4920_01" localSheetId="3">#REF!</definedName>
    <definedName name="_4920_01">#REF!</definedName>
    <definedName name="_4920_n" localSheetId="0">#REF!</definedName>
    <definedName name="_4920_n" localSheetId="2">#REF!</definedName>
    <definedName name="_4920_n" localSheetId="3">#REF!</definedName>
    <definedName name="_4920_n">#REF!</definedName>
    <definedName name="_4921_00" localSheetId="0">#REF!</definedName>
    <definedName name="_4921_00" localSheetId="2">#REF!</definedName>
    <definedName name="_4921_00" localSheetId="3">#REF!</definedName>
    <definedName name="_4921_00">#REF!</definedName>
    <definedName name="_4921_01" localSheetId="0">#REF!</definedName>
    <definedName name="_4921_01" localSheetId="2">#REF!</definedName>
    <definedName name="_4921_01" localSheetId="3">#REF!</definedName>
    <definedName name="_4921_01">#REF!</definedName>
    <definedName name="_4921_n" localSheetId="0">#REF!</definedName>
    <definedName name="_4921_n" localSheetId="2">#REF!</definedName>
    <definedName name="_4921_n" localSheetId="3">#REF!</definedName>
    <definedName name="_4921_n">#REF!</definedName>
    <definedName name="_4922_00" localSheetId="0">#REF!</definedName>
    <definedName name="_4922_00" localSheetId="2">#REF!</definedName>
    <definedName name="_4922_00" localSheetId="3">#REF!</definedName>
    <definedName name="_4922_00">#REF!</definedName>
    <definedName name="_4922_01" localSheetId="0">#REF!</definedName>
    <definedName name="_4922_01" localSheetId="2">#REF!</definedName>
    <definedName name="_4922_01" localSheetId="3">#REF!</definedName>
    <definedName name="_4922_01">#REF!</definedName>
    <definedName name="_4922_n" localSheetId="0">#REF!</definedName>
    <definedName name="_4922_n" localSheetId="2">#REF!</definedName>
    <definedName name="_4922_n" localSheetId="3">#REF!</definedName>
    <definedName name="_4922_n">#REF!</definedName>
    <definedName name="_4940_00" localSheetId="0">#REF!</definedName>
    <definedName name="_4940_00" localSheetId="2">#REF!</definedName>
    <definedName name="_4940_00" localSheetId="3">#REF!</definedName>
    <definedName name="_4940_00">#REF!</definedName>
    <definedName name="_4940_01" localSheetId="0">#REF!</definedName>
    <definedName name="_4940_01" localSheetId="2">#REF!</definedName>
    <definedName name="_4940_01" localSheetId="3">#REF!</definedName>
    <definedName name="_4940_01">#REF!</definedName>
    <definedName name="_4940_n" localSheetId="0">#REF!</definedName>
    <definedName name="_4940_n" localSheetId="2">#REF!</definedName>
    <definedName name="_4940_n" localSheetId="3">#REF!</definedName>
    <definedName name="_4940_n">#REF!</definedName>
    <definedName name="_4942_00" localSheetId="0">#REF!</definedName>
    <definedName name="_4942_00" localSheetId="2">#REF!</definedName>
    <definedName name="_4942_00" localSheetId="3">#REF!</definedName>
    <definedName name="_4942_00">#REF!</definedName>
    <definedName name="_4942_01" localSheetId="0">#REF!</definedName>
    <definedName name="_4942_01" localSheetId="2">#REF!</definedName>
    <definedName name="_4942_01" localSheetId="3">#REF!</definedName>
    <definedName name="_4942_01">#REF!</definedName>
    <definedName name="_4942_n" localSheetId="0">#REF!</definedName>
    <definedName name="_4942_n" localSheetId="2">#REF!</definedName>
    <definedName name="_4942_n" localSheetId="3">#REF!</definedName>
    <definedName name="_4942_n">#REF!</definedName>
    <definedName name="_5000" localSheetId="0">#REF!</definedName>
    <definedName name="_5000" localSheetId="2">#REF!</definedName>
    <definedName name="_5000" localSheetId="3">#REF!</definedName>
    <definedName name="_5000">#REF!</definedName>
    <definedName name="_5000_00" localSheetId="0">#REF!</definedName>
    <definedName name="_5000_00" localSheetId="2">#REF!</definedName>
    <definedName name="_5000_00" localSheetId="3">#REF!</definedName>
    <definedName name="_5000_00">#REF!</definedName>
    <definedName name="_5000_01" localSheetId="0">#REF!</definedName>
    <definedName name="_5000_01" localSheetId="2">#REF!</definedName>
    <definedName name="_5000_01" localSheetId="3">#REF!</definedName>
    <definedName name="_5000_01">#REF!</definedName>
    <definedName name="_5000_n" localSheetId="0">#REF!</definedName>
    <definedName name="_5000_n" localSheetId="2">#REF!</definedName>
    <definedName name="_5000_n" localSheetId="3">#REF!</definedName>
    <definedName name="_5000_n">#REF!</definedName>
    <definedName name="_5023_00" localSheetId="0">#REF!</definedName>
    <definedName name="_5023_00" localSheetId="2">#REF!</definedName>
    <definedName name="_5023_00" localSheetId="3">#REF!</definedName>
    <definedName name="_5023_00">#REF!</definedName>
    <definedName name="_5023_01" localSheetId="0">#REF!</definedName>
    <definedName name="_5023_01" localSheetId="2">#REF!</definedName>
    <definedName name="_5023_01" localSheetId="3">#REF!</definedName>
    <definedName name="_5023_01">#REF!</definedName>
    <definedName name="_5023_n" localSheetId="0">#REF!</definedName>
    <definedName name="_5023_n" localSheetId="2">#REF!</definedName>
    <definedName name="_5023_n" localSheetId="3">#REF!</definedName>
    <definedName name="_5023_n">#REF!</definedName>
    <definedName name="_5054_00" localSheetId="0">#REF!</definedName>
    <definedName name="_5054_00" localSheetId="2">#REF!</definedName>
    <definedName name="_5054_00" localSheetId="3">#REF!</definedName>
    <definedName name="_5054_00">#REF!</definedName>
    <definedName name="_5054_01" localSheetId="0">#REF!</definedName>
    <definedName name="_5054_01" localSheetId="2">#REF!</definedName>
    <definedName name="_5054_01" localSheetId="3">#REF!</definedName>
    <definedName name="_5054_01">#REF!</definedName>
    <definedName name="_5054_n" localSheetId="0">#REF!</definedName>
    <definedName name="_5054_n" localSheetId="2">#REF!</definedName>
    <definedName name="_5054_n" localSheetId="3">#REF!</definedName>
    <definedName name="_5054_n">#REF!</definedName>
    <definedName name="_5113_00" localSheetId="0">#REF!</definedName>
    <definedName name="_5113_00" localSheetId="2">#REF!</definedName>
    <definedName name="_5113_00" localSheetId="3">#REF!</definedName>
    <definedName name="_5113_00">#REF!</definedName>
    <definedName name="_5113_01" localSheetId="0">#REF!</definedName>
    <definedName name="_5113_01" localSheetId="2">#REF!</definedName>
    <definedName name="_5113_01" localSheetId="3">#REF!</definedName>
    <definedName name="_5113_01">#REF!</definedName>
    <definedName name="_5113_n" localSheetId="0">#REF!</definedName>
    <definedName name="_5113_n" localSheetId="2">#REF!</definedName>
    <definedName name="_5113_n" localSheetId="3">#REF!</definedName>
    <definedName name="_5113_n">#REF!</definedName>
    <definedName name="_5120_00" localSheetId="0">#REF!</definedName>
    <definedName name="_5120_00" localSheetId="2">#REF!</definedName>
    <definedName name="_5120_00" localSheetId="3">#REF!</definedName>
    <definedName name="_5120_00">#REF!</definedName>
    <definedName name="_5120_01" localSheetId="0">#REF!</definedName>
    <definedName name="_5120_01" localSheetId="2">#REF!</definedName>
    <definedName name="_5120_01" localSheetId="3">#REF!</definedName>
    <definedName name="_5120_01">#REF!</definedName>
    <definedName name="_5120_n" localSheetId="0">#REF!</definedName>
    <definedName name="_5120_n" localSheetId="2">#REF!</definedName>
    <definedName name="_5120_n" localSheetId="3">#REF!</definedName>
    <definedName name="_5120_n">#REF!</definedName>
    <definedName name="_5120n" localSheetId="0">#REF!</definedName>
    <definedName name="_5120n" localSheetId="2">#REF!</definedName>
    <definedName name="_5120n" localSheetId="3">#REF!</definedName>
    <definedName name="_5120n">#REF!</definedName>
    <definedName name="_5123_00" localSheetId="0">#REF!</definedName>
    <definedName name="_5123_00" localSheetId="2">#REF!</definedName>
    <definedName name="_5123_00" localSheetId="3">#REF!</definedName>
    <definedName name="_5123_00">#REF!</definedName>
    <definedName name="_5123_01" localSheetId="0">#REF!</definedName>
    <definedName name="_5123_01" localSheetId="2">#REF!</definedName>
    <definedName name="_5123_01" localSheetId="3">#REF!</definedName>
    <definedName name="_5123_01">#REF!</definedName>
    <definedName name="_5123_n" localSheetId="0">#REF!</definedName>
    <definedName name="_5123_n" localSheetId="2">#REF!</definedName>
    <definedName name="_5123_n" localSheetId="3">#REF!</definedName>
    <definedName name="_5123_n">#REF!</definedName>
    <definedName name="_5124_00" localSheetId="0">#REF!</definedName>
    <definedName name="_5124_00" localSheetId="2">#REF!</definedName>
    <definedName name="_5124_00" localSheetId="3">#REF!</definedName>
    <definedName name="_5124_00">#REF!</definedName>
    <definedName name="_5124_01" localSheetId="0">#REF!</definedName>
    <definedName name="_5124_01" localSheetId="2">#REF!</definedName>
    <definedName name="_5124_01" localSheetId="3">#REF!</definedName>
    <definedName name="_5124_01">#REF!</definedName>
    <definedName name="_5124_n" localSheetId="0">#REF!</definedName>
    <definedName name="_5124_n" localSheetId="2">#REF!</definedName>
    <definedName name="_5124_n" localSheetId="3">#REF!</definedName>
    <definedName name="_5124_n">#REF!</definedName>
    <definedName name="_5200_00" localSheetId="0">#REF!</definedName>
    <definedName name="_5200_00" localSheetId="2">#REF!</definedName>
    <definedName name="_5200_00" localSheetId="3">#REF!</definedName>
    <definedName name="_5200_00">#REF!</definedName>
    <definedName name="_5200_01" localSheetId="0">#REF!</definedName>
    <definedName name="_5200_01" localSheetId="2">#REF!</definedName>
    <definedName name="_5200_01" localSheetId="3">#REF!</definedName>
    <definedName name="_5200_01">#REF!</definedName>
    <definedName name="_5200_n" localSheetId="0">#REF!</definedName>
    <definedName name="_5200_n" localSheetId="2">#REF!</definedName>
    <definedName name="_5200_n" localSheetId="3">#REF!</definedName>
    <definedName name="_5200_n">#REF!</definedName>
    <definedName name="_5203_00" localSheetId="0">#REF!</definedName>
    <definedName name="_5203_00" localSheetId="2">#REF!</definedName>
    <definedName name="_5203_00" localSheetId="3">#REF!</definedName>
    <definedName name="_5203_00">#REF!</definedName>
    <definedName name="_5203_01" localSheetId="0">#REF!</definedName>
    <definedName name="_5203_01" localSheetId="2">#REF!</definedName>
    <definedName name="_5203_01" localSheetId="3">#REF!</definedName>
    <definedName name="_5203_01">#REF!</definedName>
    <definedName name="_5203_n" localSheetId="0">#REF!</definedName>
    <definedName name="_5203_n" localSheetId="2">#REF!</definedName>
    <definedName name="_5203_n" localSheetId="3">#REF!</definedName>
    <definedName name="_5203_n">#REF!</definedName>
    <definedName name="_5211_00" localSheetId="0">#REF!</definedName>
    <definedName name="_5211_00" localSheetId="2">#REF!</definedName>
    <definedName name="_5211_00" localSheetId="3">#REF!</definedName>
    <definedName name="_5211_00">#REF!</definedName>
    <definedName name="_5211_01" localSheetId="0">#REF!</definedName>
    <definedName name="_5211_01" localSheetId="2">#REF!</definedName>
    <definedName name="_5211_01" localSheetId="3">#REF!</definedName>
    <definedName name="_5211_01">#REF!</definedName>
    <definedName name="_5211_n" localSheetId="0">#REF!</definedName>
    <definedName name="_5211_n" localSheetId="2">#REF!</definedName>
    <definedName name="_5211_n" localSheetId="3">#REF!</definedName>
    <definedName name="_5211_n">#REF!</definedName>
    <definedName name="_5215_00" localSheetId="0">#REF!</definedName>
    <definedName name="_5215_00" localSheetId="2">#REF!</definedName>
    <definedName name="_5215_00" localSheetId="3">#REF!</definedName>
    <definedName name="_5215_00">#REF!</definedName>
    <definedName name="_5215_01" localSheetId="0">#REF!</definedName>
    <definedName name="_5215_01" localSheetId="2">#REF!</definedName>
    <definedName name="_5215_01" localSheetId="3">#REF!</definedName>
    <definedName name="_5215_01">#REF!</definedName>
    <definedName name="_5215_n" localSheetId="0">#REF!</definedName>
    <definedName name="_5215_n" localSheetId="2">#REF!</definedName>
    <definedName name="_5215_n" localSheetId="3">#REF!</definedName>
    <definedName name="_5215_n">#REF!</definedName>
    <definedName name="_5217_00" localSheetId="0">#REF!</definedName>
    <definedName name="_5217_00" localSheetId="2">#REF!</definedName>
    <definedName name="_5217_00" localSheetId="3">#REF!</definedName>
    <definedName name="_5217_00">#REF!</definedName>
    <definedName name="_5217_01" localSheetId="0">#REF!</definedName>
    <definedName name="_5217_01" localSheetId="2">#REF!</definedName>
    <definedName name="_5217_01" localSheetId="3">#REF!</definedName>
    <definedName name="_5217_01">#REF!</definedName>
    <definedName name="_5217_n" localSheetId="0">#REF!</definedName>
    <definedName name="_5217_n" localSheetId="2">#REF!</definedName>
    <definedName name="_5217_n" localSheetId="3">#REF!</definedName>
    <definedName name="_5217_n">#REF!</definedName>
    <definedName name="_5223_00" localSheetId="0">#REF!</definedName>
    <definedName name="_5223_00" localSheetId="2">#REF!</definedName>
    <definedName name="_5223_00" localSheetId="3">#REF!</definedName>
    <definedName name="_5223_00">#REF!</definedName>
    <definedName name="_5223_01" localSheetId="0">#REF!</definedName>
    <definedName name="_5223_01" localSheetId="2">#REF!</definedName>
    <definedName name="_5223_01" localSheetId="3">#REF!</definedName>
    <definedName name="_5223_01">#REF!</definedName>
    <definedName name="_5223_n" localSheetId="0">#REF!</definedName>
    <definedName name="_5223_n" localSheetId="2">#REF!</definedName>
    <definedName name="_5223_n" localSheetId="3">#REF!</definedName>
    <definedName name="_5223_n">#REF!</definedName>
    <definedName name="_5229_00" localSheetId="0">#REF!</definedName>
    <definedName name="_5229_00" localSheetId="2">#REF!</definedName>
    <definedName name="_5229_00" localSheetId="3">#REF!</definedName>
    <definedName name="_5229_00">#REF!</definedName>
    <definedName name="_5229_01" localSheetId="0">#REF!</definedName>
    <definedName name="_5229_01" localSheetId="2">#REF!</definedName>
    <definedName name="_5229_01" localSheetId="3">#REF!</definedName>
    <definedName name="_5229_01">#REF!</definedName>
    <definedName name="_5229_n" localSheetId="0">#REF!</definedName>
    <definedName name="_5229_n" localSheetId="2">#REF!</definedName>
    <definedName name="_5229_n" localSheetId="3">#REF!</definedName>
    <definedName name="_5229_n">#REF!</definedName>
    <definedName name="_5302_00" localSheetId="0">#REF!</definedName>
    <definedName name="_5302_00" localSheetId="2">#REF!</definedName>
    <definedName name="_5302_00" localSheetId="3">#REF!</definedName>
    <definedName name="_5302_00">#REF!</definedName>
    <definedName name="_5302_01" localSheetId="0">#REF!</definedName>
    <definedName name="_5302_01" localSheetId="2">#REF!</definedName>
    <definedName name="_5302_01" localSheetId="3">#REF!</definedName>
    <definedName name="_5302_01">#REF!</definedName>
    <definedName name="_5302_n" localSheetId="0">#REF!</definedName>
    <definedName name="_5302_n" localSheetId="2">#REF!</definedName>
    <definedName name="_5302_n" localSheetId="3">#REF!</definedName>
    <definedName name="_5302_n">#REF!</definedName>
    <definedName name="_5400_00" localSheetId="0">#REF!</definedName>
    <definedName name="_5400_00" localSheetId="2">#REF!</definedName>
    <definedName name="_5400_00" localSheetId="3">#REF!</definedName>
    <definedName name="_5400_00">#REF!</definedName>
    <definedName name="_5400_01" localSheetId="0">#REF!</definedName>
    <definedName name="_5400_01" localSheetId="2">#REF!</definedName>
    <definedName name="_5400_01" localSheetId="3">#REF!</definedName>
    <definedName name="_5400_01">#REF!</definedName>
    <definedName name="_5400_n" localSheetId="0">#REF!</definedName>
    <definedName name="_5400_n" localSheetId="2">#REF!</definedName>
    <definedName name="_5400_n" localSheetId="3">#REF!</definedName>
    <definedName name="_5400_n">#REF!</definedName>
    <definedName name="_5450_00" localSheetId="0">#REF!</definedName>
    <definedName name="_5450_00" localSheetId="2">#REF!</definedName>
    <definedName name="_5450_00" localSheetId="3">#REF!</definedName>
    <definedName name="_5450_00">#REF!</definedName>
    <definedName name="_5450_01" localSheetId="0">#REF!</definedName>
    <definedName name="_5450_01" localSheetId="2">#REF!</definedName>
    <definedName name="_5450_01" localSheetId="3">#REF!</definedName>
    <definedName name="_5450_01">#REF!</definedName>
    <definedName name="_5450_n" localSheetId="0">#REF!</definedName>
    <definedName name="_5450_n" localSheetId="2">#REF!</definedName>
    <definedName name="_5450_n" localSheetId="3">#REF!</definedName>
    <definedName name="_5450_n">#REF!</definedName>
    <definedName name="_5451_00" localSheetId="0">#REF!</definedName>
    <definedName name="_5451_00" localSheetId="2">#REF!</definedName>
    <definedName name="_5451_00" localSheetId="3">#REF!</definedName>
    <definedName name="_5451_00">#REF!</definedName>
    <definedName name="_5451_01" localSheetId="0">#REF!</definedName>
    <definedName name="_5451_01" localSheetId="2">#REF!</definedName>
    <definedName name="_5451_01" localSheetId="3">#REF!</definedName>
    <definedName name="_5451_01">#REF!</definedName>
    <definedName name="_5451_n" localSheetId="0">#REF!</definedName>
    <definedName name="_5451_n" localSheetId="2">#REF!</definedName>
    <definedName name="_5451_n" localSheetId="3">#REF!</definedName>
    <definedName name="_5451_n">#REF!</definedName>
    <definedName name="_5452_00" localSheetId="0">#REF!</definedName>
    <definedName name="_5452_00" localSheetId="2">#REF!</definedName>
    <definedName name="_5452_00" localSheetId="3">#REF!</definedName>
    <definedName name="_5452_00">#REF!</definedName>
    <definedName name="_5452_01" localSheetId="0">#REF!</definedName>
    <definedName name="_5452_01" localSheetId="2">#REF!</definedName>
    <definedName name="_5452_01" localSheetId="3">#REF!</definedName>
    <definedName name="_5452_01">#REF!</definedName>
    <definedName name="_5452_n" localSheetId="0">#REF!</definedName>
    <definedName name="_5452_n" localSheetId="2">#REF!</definedName>
    <definedName name="_5452_n" localSheetId="3">#REF!</definedName>
    <definedName name="_5452_n">#REF!</definedName>
    <definedName name="_5455_00" localSheetId="0">#REF!</definedName>
    <definedName name="_5455_00" localSheetId="2">#REF!</definedName>
    <definedName name="_5455_00" localSheetId="3">#REF!</definedName>
    <definedName name="_5455_00">#REF!</definedName>
    <definedName name="_5455_01" localSheetId="0">#REF!</definedName>
    <definedName name="_5455_01" localSheetId="2">#REF!</definedName>
    <definedName name="_5455_01" localSheetId="3">#REF!</definedName>
    <definedName name="_5455_01">#REF!</definedName>
    <definedName name="_5455_n" localSheetId="0">#REF!</definedName>
    <definedName name="_5455_n" localSheetId="2">#REF!</definedName>
    <definedName name="_5455_n" localSheetId="3">#REF!</definedName>
    <definedName name="_5455_n">#REF!</definedName>
    <definedName name="_5456_00" localSheetId="0">#REF!</definedName>
    <definedName name="_5456_00" localSheetId="2">#REF!</definedName>
    <definedName name="_5456_00" localSheetId="3">#REF!</definedName>
    <definedName name="_5456_00">#REF!</definedName>
    <definedName name="_5456_01" localSheetId="0">#REF!</definedName>
    <definedName name="_5456_01" localSheetId="2">#REF!</definedName>
    <definedName name="_5456_01" localSheetId="3">#REF!</definedName>
    <definedName name="_5456_01">#REF!</definedName>
    <definedName name="_5456_n" localSheetId="0">#REF!</definedName>
    <definedName name="_5456_n" localSheetId="2">#REF!</definedName>
    <definedName name="_5456_n" localSheetId="3">#REF!</definedName>
    <definedName name="_5456_n">#REF!</definedName>
    <definedName name="_5458_00" localSheetId="0">#REF!</definedName>
    <definedName name="_5458_00" localSheetId="2">#REF!</definedName>
    <definedName name="_5458_00" localSheetId="3">#REF!</definedName>
    <definedName name="_5458_00">#REF!</definedName>
    <definedName name="_5458_01" localSheetId="0">#REF!</definedName>
    <definedName name="_5458_01" localSheetId="2">#REF!</definedName>
    <definedName name="_5458_01" localSheetId="3">#REF!</definedName>
    <definedName name="_5458_01">#REF!</definedName>
    <definedName name="_5458_n" localSheetId="0">#REF!</definedName>
    <definedName name="_5458_n" localSheetId="2">#REF!</definedName>
    <definedName name="_5458_n" localSheetId="3">#REF!</definedName>
    <definedName name="_5458_n">#REF!</definedName>
    <definedName name="_5459_00" localSheetId="0">#REF!</definedName>
    <definedName name="_5459_00" localSheetId="2">#REF!</definedName>
    <definedName name="_5459_00" localSheetId="3">#REF!</definedName>
    <definedName name="_5459_00">#REF!</definedName>
    <definedName name="_5459_01" localSheetId="0">#REF!</definedName>
    <definedName name="_5459_01" localSheetId="2">#REF!</definedName>
    <definedName name="_5459_01" localSheetId="3">#REF!</definedName>
    <definedName name="_5459_01">#REF!</definedName>
    <definedName name="_5459_n" localSheetId="0">#REF!</definedName>
    <definedName name="_5459_n" localSheetId="2">#REF!</definedName>
    <definedName name="_5459_n" localSheetId="3">#REF!</definedName>
    <definedName name="_5459_n">#REF!</definedName>
    <definedName name="_5500" localSheetId="0">#REF!</definedName>
    <definedName name="_5500" localSheetId="2">#REF!</definedName>
    <definedName name="_5500" localSheetId="3">#REF!</definedName>
    <definedName name="_5500">#REF!</definedName>
    <definedName name="_5500_00" localSheetId="0">#REF!</definedName>
    <definedName name="_5500_00" localSheetId="2">#REF!</definedName>
    <definedName name="_5500_00" localSheetId="3">#REF!</definedName>
    <definedName name="_5500_00">#REF!</definedName>
    <definedName name="_5500_01" localSheetId="0">#REF!</definedName>
    <definedName name="_5500_01" localSheetId="2">#REF!</definedName>
    <definedName name="_5500_01" localSheetId="3">#REF!</definedName>
    <definedName name="_5500_01">#REF!</definedName>
    <definedName name="_5510_00" localSheetId="0">#REF!</definedName>
    <definedName name="_5510_00" localSheetId="2">#REF!</definedName>
    <definedName name="_5510_00" localSheetId="3">#REF!</definedName>
    <definedName name="_5510_00">#REF!</definedName>
    <definedName name="_5510_01" localSheetId="0">#REF!</definedName>
    <definedName name="_5510_01" localSheetId="2">#REF!</definedName>
    <definedName name="_5510_01" localSheetId="3">#REF!</definedName>
    <definedName name="_5510_01">#REF!</definedName>
    <definedName name="_5510_n" localSheetId="0">#REF!</definedName>
    <definedName name="_5510_n" localSheetId="2">#REF!</definedName>
    <definedName name="_5510_n" localSheetId="3">#REF!</definedName>
    <definedName name="_5510_n">#REF!</definedName>
    <definedName name="_5530_00" localSheetId="0">#REF!</definedName>
    <definedName name="_5530_00" localSheetId="2">#REF!</definedName>
    <definedName name="_5530_00" localSheetId="3">#REF!</definedName>
    <definedName name="_5530_00">#REF!</definedName>
    <definedName name="_5530_01" localSheetId="0">#REF!</definedName>
    <definedName name="_5530_01" localSheetId="2">#REF!</definedName>
    <definedName name="_5530_01" localSheetId="3">#REF!</definedName>
    <definedName name="_5530_01">#REF!</definedName>
    <definedName name="_5530_n" localSheetId="0">#REF!</definedName>
    <definedName name="_5530_n" localSheetId="2">#REF!</definedName>
    <definedName name="_5530_n" localSheetId="3">#REF!</definedName>
    <definedName name="_5530_n">#REF!</definedName>
    <definedName name="_5600" localSheetId="0">#REF!</definedName>
    <definedName name="_5600" localSheetId="2">#REF!</definedName>
    <definedName name="_5600" localSheetId="3">#REF!</definedName>
    <definedName name="_5600">#REF!</definedName>
    <definedName name="_5600_00" localSheetId="0">#REF!</definedName>
    <definedName name="_5600_00" localSheetId="2">#REF!</definedName>
    <definedName name="_5600_00" localSheetId="3">#REF!</definedName>
    <definedName name="_5600_00">#REF!</definedName>
    <definedName name="_5600_01" localSheetId="0">#REF!</definedName>
    <definedName name="_5600_01" localSheetId="2">#REF!</definedName>
    <definedName name="_5600_01" localSheetId="3">#REF!</definedName>
    <definedName name="_5600_01">#REF!</definedName>
    <definedName name="_5600_n" localSheetId="0">#REF!</definedName>
    <definedName name="_5600_n" localSheetId="2">#REF!</definedName>
    <definedName name="_5600_n" localSheetId="3">#REF!</definedName>
    <definedName name="_5600_n">#REF!</definedName>
    <definedName name="_5601_00" localSheetId="0">#REF!</definedName>
    <definedName name="_5601_00" localSheetId="2">#REF!</definedName>
    <definedName name="_5601_00" localSheetId="3">#REF!</definedName>
    <definedName name="_5601_00">#REF!</definedName>
    <definedName name="_5601_01" localSheetId="0">#REF!</definedName>
    <definedName name="_5601_01" localSheetId="2">#REF!</definedName>
    <definedName name="_5601_01" localSheetId="3">#REF!</definedName>
    <definedName name="_5601_01">#REF!</definedName>
    <definedName name="_5601_n" localSheetId="0">#REF!</definedName>
    <definedName name="_5601_n" localSheetId="2">#REF!</definedName>
    <definedName name="_5601_n" localSheetId="3">#REF!</definedName>
    <definedName name="_5601_n">#REF!</definedName>
    <definedName name="_5602_00" localSheetId="0">#REF!</definedName>
    <definedName name="_5602_00" localSheetId="2">#REF!</definedName>
    <definedName name="_5602_00" localSheetId="3">#REF!</definedName>
    <definedName name="_5602_00">#REF!</definedName>
    <definedName name="_5602_01" localSheetId="0">#REF!</definedName>
    <definedName name="_5602_01" localSheetId="2">#REF!</definedName>
    <definedName name="_5602_01" localSheetId="3">#REF!</definedName>
    <definedName name="_5602_01">#REF!</definedName>
    <definedName name="_5602_n" localSheetId="0">#REF!</definedName>
    <definedName name="_5602_n" localSheetId="2">#REF!</definedName>
    <definedName name="_5602_n" localSheetId="3">#REF!</definedName>
    <definedName name="_5602_n">#REF!</definedName>
    <definedName name="_5603_00" localSheetId="0">#REF!</definedName>
    <definedName name="_5603_00" localSheetId="2">#REF!</definedName>
    <definedName name="_5603_00" localSheetId="3">#REF!</definedName>
    <definedName name="_5603_00">#REF!</definedName>
    <definedName name="_5603_01" localSheetId="0">#REF!</definedName>
    <definedName name="_5603_01" localSheetId="2">#REF!</definedName>
    <definedName name="_5603_01" localSheetId="3">#REF!</definedName>
    <definedName name="_5603_01">#REF!</definedName>
    <definedName name="_5603_n" localSheetId="0">#REF!</definedName>
    <definedName name="_5603_n" localSheetId="2">#REF!</definedName>
    <definedName name="_5603_n" localSheetId="3">#REF!</definedName>
    <definedName name="_5603_n">#REF!</definedName>
    <definedName name="_5604_00" localSheetId="0">#REF!</definedName>
    <definedName name="_5604_00" localSheetId="2">#REF!</definedName>
    <definedName name="_5604_00" localSheetId="3">#REF!</definedName>
    <definedName name="_5604_00">#REF!</definedName>
    <definedName name="_5604_01" localSheetId="0">#REF!</definedName>
    <definedName name="_5604_01" localSheetId="2">#REF!</definedName>
    <definedName name="_5604_01" localSheetId="3">#REF!</definedName>
    <definedName name="_5604_01">#REF!</definedName>
    <definedName name="_5604_n" localSheetId="0">#REF!</definedName>
    <definedName name="_5604_n" localSheetId="2">#REF!</definedName>
    <definedName name="_5604_n" localSheetId="3">#REF!</definedName>
    <definedName name="_5604_n">#REF!</definedName>
    <definedName name="_5607_00" localSheetId="0">#REF!</definedName>
    <definedName name="_5607_00" localSheetId="2">#REF!</definedName>
    <definedName name="_5607_00" localSheetId="3">#REF!</definedName>
    <definedName name="_5607_00">#REF!</definedName>
    <definedName name="_5607_01" localSheetId="0">#REF!</definedName>
    <definedName name="_5607_01" localSheetId="2">#REF!</definedName>
    <definedName name="_5607_01" localSheetId="3">#REF!</definedName>
    <definedName name="_5607_01">#REF!</definedName>
    <definedName name="_5607_n" localSheetId="0">#REF!</definedName>
    <definedName name="_5607_n" localSheetId="2">#REF!</definedName>
    <definedName name="_5607_n" localSheetId="3">#REF!</definedName>
    <definedName name="_5607_n">#REF!</definedName>
    <definedName name="_5608_00" localSheetId="0">#REF!</definedName>
    <definedName name="_5608_00" localSheetId="2">#REF!</definedName>
    <definedName name="_5608_00" localSheetId="3">#REF!</definedName>
    <definedName name="_5608_00">#REF!</definedName>
    <definedName name="_5608_01" localSheetId="0">#REF!</definedName>
    <definedName name="_5608_01" localSheetId="2">#REF!</definedName>
    <definedName name="_5608_01" localSheetId="3">#REF!</definedName>
    <definedName name="_5608_01">#REF!</definedName>
    <definedName name="_5608_n" localSheetId="0">#REF!</definedName>
    <definedName name="_5608_n" localSheetId="2">#REF!</definedName>
    <definedName name="_5608_n" localSheetId="3">#REF!</definedName>
    <definedName name="_5608_n">#REF!</definedName>
    <definedName name="_5700_00" localSheetId="0">#REF!</definedName>
    <definedName name="_5700_00" localSheetId="2">#REF!</definedName>
    <definedName name="_5700_00" localSheetId="3">#REF!</definedName>
    <definedName name="_5700_00">#REF!</definedName>
    <definedName name="_5700_01" localSheetId="0">#REF!</definedName>
    <definedName name="_5700_01" localSheetId="2">#REF!</definedName>
    <definedName name="_5700_01" localSheetId="3">#REF!</definedName>
    <definedName name="_5700_01">#REF!</definedName>
    <definedName name="_5700_n" localSheetId="0">#REF!</definedName>
    <definedName name="_5700_n" localSheetId="2">#REF!</definedName>
    <definedName name="_5700_n" localSheetId="3">#REF!</definedName>
    <definedName name="_5700_n">#REF!</definedName>
    <definedName name="_5703_00" localSheetId="0">#REF!</definedName>
    <definedName name="_5703_00" localSheetId="2">#REF!</definedName>
    <definedName name="_5703_00" localSheetId="3">#REF!</definedName>
    <definedName name="_5703_00">#REF!</definedName>
    <definedName name="_5703_01" localSheetId="0">#REF!</definedName>
    <definedName name="_5703_01" localSheetId="2">#REF!</definedName>
    <definedName name="_5703_01" localSheetId="3">#REF!</definedName>
    <definedName name="_5703_01">#REF!</definedName>
    <definedName name="_5703_n" localSheetId="0">#REF!</definedName>
    <definedName name="_5703_n" localSheetId="2">#REF!</definedName>
    <definedName name="_5703_n" localSheetId="3">#REF!</definedName>
    <definedName name="_5703_n">#REF!</definedName>
    <definedName name="_5720_00" localSheetId="0">#REF!</definedName>
    <definedName name="_5720_00" localSheetId="2">#REF!</definedName>
    <definedName name="_5720_00" localSheetId="3">#REF!</definedName>
    <definedName name="_5720_00">#REF!</definedName>
    <definedName name="_5720_01" localSheetId="0">#REF!</definedName>
    <definedName name="_5720_01" localSheetId="2">#REF!</definedName>
    <definedName name="_5720_01" localSheetId="3">#REF!</definedName>
    <definedName name="_5720_01">#REF!</definedName>
    <definedName name="_5720_n" localSheetId="0">#REF!</definedName>
    <definedName name="_5720_n" localSheetId="2">#REF!</definedName>
    <definedName name="_5720_n" localSheetId="3">#REF!</definedName>
    <definedName name="_5720_n">#REF!</definedName>
    <definedName name="_5721_00" localSheetId="0">#REF!</definedName>
    <definedName name="_5721_00" localSheetId="2">#REF!</definedName>
    <definedName name="_5721_00" localSheetId="3">#REF!</definedName>
    <definedName name="_5721_00">#REF!</definedName>
    <definedName name="_5721_01" localSheetId="0">#REF!</definedName>
    <definedName name="_5721_01" localSheetId="2">#REF!</definedName>
    <definedName name="_5721_01" localSheetId="3">#REF!</definedName>
    <definedName name="_5721_01">#REF!</definedName>
    <definedName name="_5721_n" localSheetId="0">#REF!</definedName>
    <definedName name="_5721_n" localSheetId="2">#REF!</definedName>
    <definedName name="_5721_n" localSheetId="3">#REF!</definedName>
    <definedName name="_5721_n">#REF!</definedName>
    <definedName name="_5722_00" localSheetId="0">#REF!</definedName>
    <definedName name="_5722_00" localSheetId="2">#REF!</definedName>
    <definedName name="_5722_00" localSheetId="3">#REF!</definedName>
    <definedName name="_5722_00">#REF!</definedName>
    <definedName name="_5722_01" localSheetId="0">#REF!</definedName>
    <definedName name="_5722_01" localSheetId="2">#REF!</definedName>
    <definedName name="_5722_01" localSheetId="3">#REF!</definedName>
    <definedName name="_5722_01">#REF!</definedName>
    <definedName name="_5722_n" localSheetId="0">#REF!</definedName>
    <definedName name="_5722_n" localSheetId="2">#REF!</definedName>
    <definedName name="_5722_n" localSheetId="3">#REF!</definedName>
    <definedName name="_5722_n">#REF!</definedName>
    <definedName name="_5723_00" localSheetId="0">#REF!</definedName>
    <definedName name="_5723_00" localSheetId="2">#REF!</definedName>
    <definedName name="_5723_00" localSheetId="3">#REF!</definedName>
    <definedName name="_5723_00">#REF!</definedName>
    <definedName name="_5723_01" localSheetId="0">#REF!</definedName>
    <definedName name="_5723_01" localSheetId="2">#REF!</definedName>
    <definedName name="_5723_01" localSheetId="3">#REF!</definedName>
    <definedName name="_5723_01">#REF!</definedName>
    <definedName name="_5723_n" localSheetId="0">#REF!</definedName>
    <definedName name="_5723_n" localSheetId="2">#REF!</definedName>
    <definedName name="_5723_n" localSheetId="3">#REF!</definedName>
    <definedName name="_5723_n">#REF!</definedName>
    <definedName name="_5724_00" localSheetId="0">#REF!</definedName>
    <definedName name="_5724_00" localSheetId="2">#REF!</definedName>
    <definedName name="_5724_00" localSheetId="3">#REF!</definedName>
    <definedName name="_5724_00">#REF!</definedName>
    <definedName name="_5724_01" localSheetId="0">#REF!</definedName>
    <definedName name="_5724_01" localSheetId="2">#REF!</definedName>
    <definedName name="_5724_01" localSheetId="3">#REF!</definedName>
    <definedName name="_5724_01">#REF!</definedName>
    <definedName name="_5724_n" localSheetId="0">#REF!</definedName>
    <definedName name="_5724_n" localSheetId="2">#REF!</definedName>
    <definedName name="_5724_n" localSheetId="3">#REF!</definedName>
    <definedName name="_5724_n">#REF!</definedName>
    <definedName name="_5725_00" localSheetId="0">#REF!</definedName>
    <definedName name="_5725_00" localSheetId="2">#REF!</definedName>
    <definedName name="_5725_00" localSheetId="3">#REF!</definedName>
    <definedName name="_5725_00">#REF!</definedName>
    <definedName name="_5725_01" localSheetId="0">#REF!</definedName>
    <definedName name="_5725_01" localSheetId="2">#REF!</definedName>
    <definedName name="_5725_01" localSheetId="3">#REF!</definedName>
    <definedName name="_5725_01">#REF!</definedName>
    <definedName name="_5725_n" localSheetId="0">#REF!</definedName>
    <definedName name="_5725_n" localSheetId="2">#REF!</definedName>
    <definedName name="_5725_n" localSheetId="3">#REF!</definedName>
    <definedName name="_5725_n">#REF!</definedName>
    <definedName name="_5726_00" localSheetId="0">#REF!</definedName>
    <definedName name="_5726_00" localSheetId="2">#REF!</definedName>
    <definedName name="_5726_00" localSheetId="3">#REF!</definedName>
    <definedName name="_5726_00">#REF!</definedName>
    <definedName name="_5726_01" localSheetId="0">#REF!</definedName>
    <definedName name="_5726_01" localSheetId="2">#REF!</definedName>
    <definedName name="_5726_01" localSheetId="3">#REF!</definedName>
    <definedName name="_5726_01">#REF!</definedName>
    <definedName name="_5726_n" localSheetId="0">#REF!</definedName>
    <definedName name="_5726_n" localSheetId="2">#REF!</definedName>
    <definedName name="_5726_n" localSheetId="3">#REF!</definedName>
    <definedName name="_5726_n">#REF!</definedName>
    <definedName name="_5727_00" localSheetId="0">#REF!</definedName>
    <definedName name="_5727_00" localSheetId="2">#REF!</definedName>
    <definedName name="_5727_00" localSheetId="3">#REF!</definedName>
    <definedName name="_5727_00">#REF!</definedName>
    <definedName name="_5727_01" localSheetId="0">#REF!</definedName>
    <definedName name="_5727_01" localSheetId="2">#REF!</definedName>
    <definedName name="_5727_01" localSheetId="3">#REF!</definedName>
    <definedName name="_5727_01">#REF!</definedName>
    <definedName name="_5727_n" localSheetId="0">#REF!</definedName>
    <definedName name="_5727_n" localSheetId="2">#REF!</definedName>
    <definedName name="_5727_n" localSheetId="3">#REF!</definedName>
    <definedName name="_5727_n">#REF!</definedName>
    <definedName name="_5728_00" localSheetId="0">#REF!</definedName>
    <definedName name="_5728_00" localSheetId="2">#REF!</definedName>
    <definedName name="_5728_00" localSheetId="3">#REF!</definedName>
    <definedName name="_5728_00">#REF!</definedName>
    <definedName name="_5728_01" localSheetId="0">#REF!</definedName>
    <definedName name="_5728_01" localSheetId="2">#REF!</definedName>
    <definedName name="_5728_01" localSheetId="3">#REF!</definedName>
    <definedName name="_5728_01">#REF!</definedName>
    <definedName name="_5728_n" localSheetId="0">#REF!</definedName>
    <definedName name="_5728_n" localSheetId="2">#REF!</definedName>
    <definedName name="_5728_n" localSheetId="3">#REF!</definedName>
    <definedName name="_5728_n">#REF!</definedName>
    <definedName name="_5729_00" localSheetId="0">#REF!</definedName>
    <definedName name="_5729_00" localSheetId="2">#REF!</definedName>
    <definedName name="_5729_00" localSheetId="3">#REF!</definedName>
    <definedName name="_5729_00">#REF!</definedName>
    <definedName name="_5729_01" localSheetId="0">#REF!</definedName>
    <definedName name="_5729_01" localSheetId="2">#REF!</definedName>
    <definedName name="_5729_01" localSheetId="3">#REF!</definedName>
    <definedName name="_5729_01">#REF!</definedName>
    <definedName name="_5729_n" localSheetId="0">#REF!</definedName>
    <definedName name="_5729_n" localSheetId="2">#REF!</definedName>
    <definedName name="_5729_n" localSheetId="3">#REF!</definedName>
    <definedName name="_5729_n">#REF!</definedName>
    <definedName name="_5740_00" localSheetId="0">#REF!</definedName>
    <definedName name="_5740_00" localSheetId="2">#REF!</definedName>
    <definedName name="_5740_00" localSheetId="3">#REF!</definedName>
    <definedName name="_5740_00">#REF!</definedName>
    <definedName name="_5740_01" localSheetId="0">#REF!</definedName>
    <definedName name="_5740_01" localSheetId="2">#REF!</definedName>
    <definedName name="_5740_01" localSheetId="3">#REF!</definedName>
    <definedName name="_5740_01">#REF!</definedName>
    <definedName name="_5740_n" localSheetId="0">#REF!</definedName>
    <definedName name="_5740_n" localSheetId="2">#REF!</definedName>
    <definedName name="_5740_n" localSheetId="3">#REF!</definedName>
    <definedName name="_5740_n">#REF!</definedName>
    <definedName name="_5741_00" localSheetId="0">#REF!</definedName>
    <definedName name="_5741_00" localSheetId="2">#REF!</definedName>
    <definedName name="_5741_00" localSheetId="3">#REF!</definedName>
    <definedName name="_5741_00">#REF!</definedName>
    <definedName name="_5741_01" localSheetId="0">#REF!</definedName>
    <definedName name="_5741_01" localSheetId="2">#REF!</definedName>
    <definedName name="_5741_01" localSheetId="3">#REF!</definedName>
    <definedName name="_5741_01">#REF!</definedName>
    <definedName name="_5741_n" localSheetId="0">#REF!</definedName>
    <definedName name="_5741_n" localSheetId="2">#REF!</definedName>
    <definedName name="_5741_n" localSheetId="3">#REF!</definedName>
    <definedName name="_5741_n">#REF!</definedName>
    <definedName name="_5742_00" localSheetId="0">#REF!</definedName>
    <definedName name="_5742_00" localSheetId="2">#REF!</definedName>
    <definedName name="_5742_00" localSheetId="3">#REF!</definedName>
    <definedName name="_5742_00">#REF!</definedName>
    <definedName name="_5742_01" localSheetId="0">#REF!</definedName>
    <definedName name="_5742_01" localSheetId="2">#REF!</definedName>
    <definedName name="_5742_01" localSheetId="3">#REF!</definedName>
    <definedName name="_5742_01">#REF!</definedName>
    <definedName name="_5742_n" localSheetId="0">#REF!</definedName>
    <definedName name="_5742_n" localSheetId="2">#REF!</definedName>
    <definedName name="_5742_n" localSheetId="3">#REF!</definedName>
    <definedName name="_5742_n">#REF!</definedName>
    <definedName name="_5743_00" localSheetId="0">#REF!</definedName>
    <definedName name="_5743_00" localSheetId="2">#REF!</definedName>
    <definedName name="_5743_00" localSheetId="3">#REF!</definedName>
    <definedName name="_5743_00">#REF!</definedName>
    <definedName name="_5743_01" localSheetId="0">#REF!</definedName>
    <definedName name="_5743_01" localSheetId="2">#REF!</definedName>
    <definedName name="_5743_01" localSheetId="3">#REF!</definedName>
    <definedName name="_5743_01">#REF!</definedName>
    <definedName name="_5743_n" localSheetId="0">#REF!</definedName>
    <definedName name="_5743_n" localSheetId="2">#REF!</definedName>
    <definedName name="_5743_n" localSheetId="3">#REF!</definedName>
    <definedName name="_5743_n">#REF!</definedName>
    <definedName name="_5744_00" localSheetId="0">#REF!</definedName>
    <definedName name="_5744_00" localSheetId="2">#REF!</definedName>
    <definedName name="_5744_00" localSheetId="3">#REF!</definedName>
    <definedName name="_5744_00">#REF!</definedName>
    <definedName name="_5744_01" localSheetId="0">#REF!</definedName>
    <definedName name="_5744_01" localSheetId="2">#REF!</definedName>
    <definedName name="_5744_01" localSheetId="3">#REF!</definedName>
    <definedName name="_5744_01">#REF!</definedName>
    <definedName name="_5744_n" localSheetId="0">#REF!</definedName>
    <definedName name="_5744_n" localSheetId="2">#REF!</definedName>
    <definedName name="_5744_n" localSheetId="3">#REF!</definedName>
    <definedName name="_5744_n">#REF!</definedName>
    <definedName name="_5745_00" localSheetId="0">#REF!</definedName>
    <definedName name="_5745_00" localSheetId="2">#REF!</definedName>
    <definedName name="_5745_00" localSheetId="3">#REF!</definedName>
    <definedName name="_5745_00">#REF!</definedName>
    <definedName name="_5745_01" localSheetId="0">#REF!</definedName>
    <definedName name="_5745_01" localSheetId="2">#REF!</definedName>
    <definedName name="_5745_01" localSheetId="3">#REF!</definedName>
    <definedName name="_5745_01">#REF!</definedName>
    <definedName name="_5745_n" localSheetId="0">#REF!</definedName>
    <definedName name="_5745_n" localSheetId="2">#REF!</definedName>
    <definedName name="_5745_n" localSheetId="3">#REF!</definedName>
    <definedName name="_5745_n">#REF!</definedName>
    <definedName name="_5746_00" localSheetId="0">#REF!</definedName>
    <definedName name="_5746_00" localSheetId="2">#REF!</definedName>
    <definedName name="_5746_00" localSheetId="3">#REF!</definedName>
    <definedName name="_5746_00">#REF!</definedName>
    <definedName name="_5746_01" localSheetId="0">#REF!</definedName>
    <definedName name="_5746_01" localSheetId="2">#REF!</definedName>
    <definedName name="_5746_01" localSheetId="3">#REF!</definedName>
    <definedName name="_5746_01">#REF!</definedName>
    <definedName name="_5746_n" localSheetId="0">#REF!</definedName>
    <definedName name="_5746_n" localSheetId="2">#REF!</definedName>
    <definedName name="_5746_n" localSheetId="3">#REF!</definedName>
    <definedName name="_5746_n">#REF!</definedName>
    <definedName name="_5747_00" localSheetId="0">#REF!</definedName>
    <definedName name="_5747_00" localSheetId="2">#REF!</definedName>
    <definedName name="_5747_00" localSheetId="3">#REF!</definedName>
    <definedName name="_5747_00">#REF!</definedName>
    <definedName name="_5747_01" localSheetId="0">#REF!</definedName>
    <definedName name="_5747_01" localSheetId="2">#REF!</definedName>
    <definedName name="_5747_01" localSheetId="3">#REF!</definedName>
    <definedName name="_5747_01">#REF!</definedName>
    <definedName name="_5747_n" localSheetId="0">#REF!</definedName>
    <definedName name="_5747_n" localSheetId="2">#REF!</definedName>
    <definedName name="_5747_n" localSheetId="3">#REF!</definedName>
    <definedName name="_5747_n">#REF!</definedName>
    <definedName name="_5748_00" localSheetId="0">#REF!</definedName>
    <definedName name="_5748_00" localSheetId="2">#REF!</definedName>
    <definedName name="_5748_00" localSheetId="3">#REF!</definedName>
    <definedName name="_5748_00">#REF!</definedName>
    <definedName name="_5748_01" localSheetId="0">#REF!</definedName>
    <definedName name="_5748_01" localSheetId="2">#REF!</definedName>
    <definedName name="_5748_01" localSheetId="3">#REF!</definedName>
    <definedName name="_5748_01">#REF!</definedName>
    <definedName name="_5748_n" localSheetId="0">#REF!</definedName>
    <definedName name="_5748_n" localSheetId="2">#REF!</definedName>
    <definedName name="_5748_n" localSheetId="3">#REF!</definedName>
    <definedName name="_5748_n">#REF!</definedName>
    <definedName name="_5760_00" localSheetId="0">#REF!</definedName>
    <definedName name="_5760_00" localSheetId="2">#REF!</definedName>
    <definedName name="_5760_00" localSheetId="3">#REF!</definedName>
    <definedName name="_5760_00">#REF!</definedName>
    <definedName name="_5760_01" localSheetId="0">#REF!</definedName>
    <definedName name="_5760_01" localSheetId="2">#REF!</definedName>
    <definedName name="_5760_01" localSheetId="3">#REF!</definedName>
    <definedName name="_5760_01">#REF!</definedName>
    <definedName name="_5760_n" localSheetId="0">#REF!</definedName>
    <definedName name="_5760_n" localSheetId="2">#REF!</definedName>
    <definedName name="_5760_n" localSheetId="3">#REF!</definedName>
    <definedName name="_5760_n">#REF!</definedName>
    <definedName name="_5761_00" localSheetId="0">#REF!</definedName>
    <definedName name="_5761_00" localSheetId="2">#REF!</definedName>
    <definedName name="_5761_00" localSheetId="3">#REF!</definedName>
    <definedName name="_5761_00">#REF!</definedName>
    <definedName name="_5761_01" localSheetId="0">#REF!</definedName>
    <definedName name="_5761_01" localSheetId="2">#REF!</definedName>
    <definedName name="_5761_01" localSheetId="3">#REF!</definedName>
    <definedName name="_5761_01">#REF!</definedName>
    <definedName name="_5761_n" localSheetId="0">#REF!</definedName>
    <definedName name="_5761_n" localSheetId="2">#REF!</definedName>
    <definedName name="_5761_n" localSheetId="3">#REF!</definedName>
    <definedName name="_5761_n">#REF!</definedName>
    <definedName name="_5762_00" localSheetId="0">#REF!</definedName>
    <definedName name="_5762_00" localSheetId="2">#REF!</definedName>
    <definedName name="_5762_00" localSheetId="3">#REF!</definedName>
    <definedName name="_5762_00">#REF!</definedName>
    <definedName name="_5762_01" localSheetId="0">#REF!</definedName>
    <definedName name="_5762_01" localSheetId="2">#REF!</definedName>
    <definedName name="_5762_01" localSheetId="3">#REF!</definedName>
    <definedName name="_5762_01">#REF!</definedName>
    <definedName name="_5762_n" localSheetId="0">#REF!</definedName>
    <definedName name="_5762_n" localSheetId="2">#REF!</definedName>
    <definedName name="_5762_n" localSheetId="3">#REF!</definedName>
    <definedName name="_5762_n">#REF!</definedName>
    <definedName name="_5763_00" localSheetId="0">#REF!</definedName>
    <definedName name="_5763_00" localSheetId="2">#REF!</definedName>
    <definedName name="_5763_00" localSheetId="3">#REF!</definedName>
    <definedName name="_5763_00">#REF!</definedName>
    <definedName name="_5763_01" localSheetId="0">#REF!</definedName>
    <definedName name="_5763_01" localSheetId="2">#REF!</definedName>
    <definedName name="_5763_01" localSheetId="3">#REF!</definedName>
    <definedName name="_5763_01">#REF!</definedName>
    <definedName name="_5763_n" localSheetId="0">#REF!</definedName>
    <definedName name="_5763_n" localSheetId="2">#REF!</definedName>
    <definedName name="_5763_n" localSheetId="3">#REF!</definedName>
    <definedName name="_5763_n">#REF!</definedName>
    <definedName name="_5764_00" localSheetId="0">#REF!</definedName>
    <definedName name="_5764_00" localSheetId="2">#REF!</definedName>
    <definedName name="_5764_00" localSheetId="3">#REF!</definedName>
    <definedName name="_5764_00">#REF!</definedName>
    <definedName name="_5764_01" localSheetId="0">#REF!</definedName>
    <definedName name="_5764_01" localSheetId="2">#REF!</definedName>
    <definedName name="_5764_01" localSheetId="3">#REF!</definedName>
    <definedName name="_5764_01">#REF!</definedName>
    <definedName name="_5764_n" localSheetId="0">#REF!</definedName>
    <definedName name="_5764_n" localSheetId="2">#REF!</definedName>
    <definedName name="_5764_n" localSheetId="3">#REF!</definedName>
    <definedName name="_5764_n">#REF!</definedName>
    <definedName name="_5765_00" localSheetId="0">#REF!</definedName>
    <definedName name="_5765_00" localSheetId="2">#REF!</definedName>
    <definedName name="_5765_00" localSheetId="3">#REF!</definedName>
    <definedName name="_5765_00">#REF!</definedName>
    <definedName name="_5765_01" localSheetId="0">#REF!</definedName>
    <definedName name="_5765_01" localSheetId="2">#REF!</definedName>
    <definedName name="_5765_01" localSheetId="3">#REF!</definedName>
    <definedName name="_5765_01">#REF!</definedName>
    <definedName name="_5765_n" localSheetId="0">#REF!</definedName>
    <definedName name="_5765_n" localSheetId="2">#REF!</definedName>
    <definedName name="_5765_n" localSheetId="3">#REF!</definedName>
    <definedName name="_5765_n">#REF!</definedName>
    <definedName name="_5766_00" localSheetId="0">#REF!</definedName>
    <definedName name="_5766_00" localSheetId="2">#REF!</definedName>
    <definedName name="_5766_00" localSheetId="3">#REF!</definedName>
    <definedName name="_5766_00">#REF!</definedName>
    <definedName name="_5766_01" localSheetId="0">#REF!</definedName>
    <definedName name="_5766_01" localSheetId="2">#REF!</definedName>
    <definedName name="_5766_01" localSheetId="3">#REF!</definedName>
    <definedName name="_5766_01">#REF!</definedName>
    <definedName name="_5766_n" localSheetId="0">#REF!</definedName>
    <definedName name="_5766_n" localSheetId="2">#REF!</definedName>
    <definedName name="_5766_n" localSheetId="3">#REF!</definedName>
    <definedName name="_5766_n">#REF!</definedName>
    <definedName name="_5768_00" localSheetId="0">#REF!</definedName>
    <definedName name="_5768_00" localSheetId="2">#REF!</definedName>
    <definedName name="_5768_00" localSheetId="3">#REF!</definedName>
    <definedName name="_5768_00">#REF!</definedName>
    <definedName name="_5768_01" localSheetId="0">#REF!</definedName>
    <definedName name="_5768_01" localSheetId="2">#REF!</definedName>
    <definedName name="_5768_01" localSheetId="3">#REF!</definedName>
    <definedName name="_5768_01">#REF!</definedName>
    <definedName name="_5768_n" localSheetId="0">#REF!</definedName>
    <definedName name="_5768_n" localSheetId="2">#REF!</definedName>
    <definedName name="_5768_n" localSheetId="3">#REF!</definedName>
    <definedName name="_5768_n">#REF!</definedName>
    <definedName name="_5769_00" localSheetId="0">#REF!</definedName>
    <definedName name="_5769_00" localSheetId="2">#REF!</definedName>
    <definedName name="_5769_00" localSheetId="3">#REF!</definedName>
    <definedName name="_5769_00">#REF!</definedName>
    <definedName name="_5769_01" localSheetId="0">#REF!</definedName>
    <definedName name="_5769_01" localSheetId="2">#REF!</definedName>
    <definedName name="_5769_01" localSheetId="3">#REF!</definedName>
    <definedName name="_5769_01">#REF!</definedName>
    <definedName name="_5769_n" localSheetId="0">#REF!</definedName>
    <definedName name="_5769_n" localSheetId="2">#REF!</definedName>
    <definedName name="_5769_n" localSheetId="3">#REF!</definedName>
    <definedName name="_5769_n">#REF!</definedName>
    <definedName name="_5780_00" localSheetId="0">#REF!</definedName>
    <definedName name="_5780_00" localSheetId="2">#REF!</definedName>
    <definedName name="_5780_00" localSheetId="3">#REF!</definedName>
    <definedName name="_5780_00">#REF!</definedName>
    <definedName name="_5780_01" localSheetId="0">#REF!</definedName>
    <definedName name="_5780_01" localSheetId="2">#REF!</definedName>
    <definedName name="_5780_01" localSheetId="3">#REF!</definedName>
    <definedName name="_5780_01">#REF!</definedName>
    <definedName name="_5780_n" localSheetId="0">#REF!</definedName>
    <definedName name="_5780_n" localSheetId="2">#REF!</definedName>
    <definedName name="_5780_n" localSheetId="3">#REF!</definedName>
    <definedName name="_5780_n">#REF!</definedName>
    <definedName name="_5781_00" localSheetId="0">#REF!</definedName>
    <definedName name="_5781_00" localSheetId="2">#REF!</definedName>
    <definedName name="_5781_00" localSheetId="3">#REF!</definedName>
    <definedName name="_5781_00">#REF!</definedName>
    <definedName name="_5781_01" localSheetId="0">#REF!</definedName>
    <definedName name="_5781_01" localSheetId="2">#REF!</definedName>
    <definedName name="_5781_01" localSheetId="3">#REF!</definedName>
    <definedName name="_5781_01">#REF!</definedName>
    <definedName name="_5781_n" localSheetId="0">#REF!</definedName>
    <definedName name="_5781_n" localSheetId="2">#REF!</definedName>
    <definedName name="_5781_n" localSheetId="3">#REF!</definedName>
    <definedName name="_5781_n">#REF!</definedName>
    <definedName name="_5782_00" localSheetId="0">#REF!</definedName>
    <definedName name="_5782_00" localSheetId="2">#REF!</definedName>
    <definedName name="_5782_00" localSheetId="3">#REF!</definedName>
    <definedName name="_5782_00">#REF!</definedName>
    <definedName name="_5782_01" localSheetId="0">#REF!</definedName>
    <definedName name="_5782_01" localSheetId="2">#REF!</definedName>
    <definedName name="_5782_01" localSheetId="3">#REF!</definedName>
    <definedName name="_5782_01">#REF!</definedName>
    <definedName name="_5782_n" localSheetId="0">#REF!</definedName>
    <definedName name="_5782_n" localSheetId="2">#REF!</definedName>
    <definedName name="_5782_n" localSheetId="3">#REF!</definedName>
    <definedName name="_5782_n">#REF!</definedName>
    <definedName name="_5783_00" localSheetId="0">#REF!</definedName>
    <definedName name="_5783_00" localSheetId="2">#REF!</definedName>
    <definedName name="_5783_00" localSheetId="3">#REF!</definedName>
    <definedName name="_5783_00">#REF!</definedName>
    <definedName name="_5783_01" localSheetId="0">#REF!</definedName>
    <definedName name="_5783_01" localSheetId="2">#REF!</definedName>
    <definedName name="_5783_01" localSheetId="3">#REF!</definedName>
    <definedName name="_5783_01">#REF!</definedName>
    <definedName name="_5783_n" localSheetId="0">#REF!</definedName>
    <definedName name="_5783_n" localSheetId="2">#REF!</definedName>
    <definedName name="_5783_n" localSheetId="3">#REF!</definedName>
    <definedName name="_5783_n">#REF!</definedName>
    <definedName name="_5787_00" localSheetId="0">#REF!</definedName>
    <definedName name="_5787_00" localSheetId="2">#REF!</definedName>
    <definedName name="_5787_00" localSheetId="3">#REF!</definedName>
    <definedName name="_5787_00">#REF!</definedName>
    <definedName name="_5787_01" localSheetId="0">#REF!</definedName>
    <definedName name="_5787_01" localSheetId="2">#REF!</definedName>
    <definedName name="_5787_01" localSheetId="3">#REF!</definedName>
    <definedName name="_5787_01">#REF!</definedName>
    <definedName name="_5787_n" localSheetId="0">#REF!</definedName>
    <definedName name="_5787_n" localSheetId="2">#REF!</definedName>
    <definedName name="_5787_n" localSheetId="3">#REF!</definedName>
    <definedName name="_5787_n">#REF!</definedName>
    <definedName name="_5788_00" localSheetId="0">#REF!</definedName>
    <definedName name="_5788_00" localSheetId="2">#REF!</definedName>
    <definedName name="_5788_00" localSheetId="3">#REF!</definedName>
    <definedName name="_5788_00">#REF!</definedName>
    <definedName name="_5788_01" localSheetId="0">#REF!</definedName>
    <definedName name="_5788_01" localSheetId="2">#REF!</definedName>
    <definedName name="_5788_01" localSheetId="3">#REF!</definedName>
    <definedName name="_5788_01">#REF!</definedName>
    <definedName name="_5788_n" localSheetId="0">#REF!</definedName>
    <definedName name="_5788_n" localSheetId="2">#REF!</definedName>
    <definedName name="_5788_n" localSheetId="3">#REF!</definedName>
    <definedName name="_5788_n">#REF!</definedName>
    <definedName name="_5800_00" localSheetId="0">#REF!</definedName>
    <definedName name="_5800_00" localSheetId="2">#REF!</definedName>
    <definedName name="_5800_00" localSheetId="3">#REF!</definedName>
    <definedName name="_5800_00">#REF!</definedName>
    <definedName name="_5800_01" localSheetId="0">#REF!</definedName>
    <definedName name="_5800_01" localSheetId="2">#REF!</definedName>
    <definedName name="_5800_01" localSheetId="3">#REF!</definedName>
    <definedName name="_5800_01">#REF!</definedName>
    <definedName name="_5800_n" localSheetId="0">#REF!</definedName>
    <definedName name="_5800_n" localSheetId="2">#REF!</definedName>
    <definedName name="_5800_n" localSheetId="3">#REF!</definedName>
    <definedName name="_5800_n">#REF!</definedName>
    <definedName name="_5801_00" localSheetId="0">#REF!</definedName>
    <definedName name="_5801_00" localSheetId="2">#REF!</definedName>
    <definedName name="_5801_00" localSheetId="3">#REF!</definedName>
    <definedName name="_5801_00">#REF!</definedName>
    <definedName name="_5801_01" localSheetId="0">#REF!</definedName>
    <definedName name="_5801_01" localSheetId="2">#REF!</definedName>
    <definedName name="_5801_01" localSheetId="3">#REF!</definedName>
    <definedName name="_5801_01">#REF!</definedName>
    <definedName name="_5801_n" localSheetId="0">#REF!</definedName>
    <definedName name="_5801_n" localSheetId="2">#REF!</definedName>
    <definedName name="_5801_n" localSheetId="3">#REF!</definedName>
    <definedName name="_5801_n">#REF!</definedName>
    <definedName name="_5802_00" localSheetId="0">#REF!</definedName>
    <definedName name="_5802_00" localSheetId="2">#REF!</definedName>
    <definedName name="_5802_00" localSheetId="3">#REF!</definedName>
    <definedName name="_5802_00">#REF!</definedName>
    <definedName name="_5802_01" localSheetId="0">#REF!</definedName>
    <definedName name="_5802_01" localSheetId="2">#REF!</definedName>
    <definedName name="_5802_01" localSheetId="3">#REF!</definedName>
    <definedName name="_5802_01">#REF!</definedName>
    <definedName name="_5802_n" localSheetId="0">#REF!</definedName>
    <definedName name="_5802_n" localSheetId="2">#REF!</definedName>
    <definedName name="_5802_n" localSheetId="3">#REF!</definedName>
    <definedName name="_5802_n">#REF!</definedName>
    <definedName name="_5850_00" localSheetId="0">#REF!</definedName>
    <definedName name="_5850_00" localSheetId="2">#REF!</definedName>
    <definedName name="_5850_00" localSheetId="3">#REF!</definedName>
    <definedName name="_5850_00">#REF!</definedName>
    <definedName name="_5850_01" localSheetId="0">#REF!</definedName>
    <definedName name="_5850_01" localSheetId="2">#REF!</definedName>
    <definedName name="_5850_01" localSheetId="3">#REF!</definedName>
    <definedName name="_5850_01">#REF!</definedName>
    <definedName name="_5850_n" localSheetId="0">#REF!</definedName>
    <definedName name="_5850_n" localSheetId="2">#REF!</definedName>
    <definedName name="_5850_n" localSheetId="3">#REF!</definedName>
    <definedName name="_5850_n">#REF!</definedName>
    <definedName name="_5852_00" localSheetId="0">#REF!</definedName>
    <definedName name="_5852_00" localSheetId="2">#REF!</definedName>
    <definedName name="_5852_00" localSheetId="3">#REF!</definedName>
    <definedName name="_5852_00">#REF!</definedName>
    <definedName name="_5852_01" localSheetId="0">#REF!</definedName>
    <definedName name="_5852_01" localSheetId="2">#REF!</definedName>
    <definedName name="_5852_01" localSheetId="3">#REF!</definedName>
    <definedName name="_5852_01">#REF!</definedName>
    <definedName name="_5852_n" localSheetId="0">#REF!</definedName>
    <definedName name="_5852_n" localSheetId="2">#REF!</definedName>
    <definedName name="_5852_n" localSheetId="3">#REF!</definedName>
    <definedName name="_5852_n">#REF!</definedName>
    <definedName name="_5900_00" localSheetId="0">#REF!</definedName>
    <definedName name="_5900_00" localSheetId="2">#REF!</definedName>
    <definedName name="_5900_00" localSheetId="3">#REF!</definedName>
    <definedName name="_5900_00">#REF!</definedName>
    <definedName name="_5900_01" localSheetId="0">#REF!</definedName>
    <definedName name="_5900_01" localSheetId="2">#REF!</definedName>
    <definedName name="_5900_01" localSheetId="3">#REF!</definedName>
    <definedName name="_5900_01">#REF!</definedName>
    <definedName name="_5900_n" localSheetId="0">#REF!</definedName>
    <definedName name="_5900_n" localSheetId="2">#REF!</definedName>
    <definedName name="_5900_n" localSheetId="3">#REF!</definedName>
    <definedName name="_5900_n">#REF!</definedName>
    <definedName name="_5920_00" localSheetId="0">#REF!</definedName>
    <definedName name="_5920_00" localSheetId="2">#REF!</definedName>
    <definedName name="_5920_00" localSheetId="3">#REF!</definedName>
    <definedName name="_5920_00">#REF!</definedName>
    <definedName name="_5920_01" localSheetId="0">#REF!</definedName>
    <definedName name="_5920_01" localSheetId="2">#REF!</definedName>
    <definedName name="_5920_01" localSheetId="3">#REF!</definedName>
    <definedName name="_5920_01">#REF!</definedName>
    <definedName name="_5920_n" localSheetId="0">#REF!</definedName>
    <definedName name="_5920_n" localSheetId="2">#REF!</definedName>
    <definedName name="_5920_n" localSheetId="3">#REF!</definedName>
    <definedName name="_5920_n">#REF!</definedName>
    <definedName name="_5921_00" localSheetId="0">#REF!</definedName>
    <definedName name="_5921_00" localSheetId="2">#REF!</definedName>
    <definedName name="_5921_00" localSheetId="3">#REF!</definedName>
    <definedName name="_5921_00">#REF!</definedName>
    <definedName name="_5921_01" localSheetId="0">#REF!</definedName>
    <definedName name="_5921_01" localSheetId="2">#REF!</definedName>
    <definedName name="_5921_01" localSheetId="3">#REF!</definedName>
    <definedName name="_5921_01">#REF!</definedName>
    <definedName name="_5921_n" localSheetId="0">#REF!</definedName>
    <definedName name="_5921_n" localSheetId="2">#REF!</definedName>
    <definedName name="_5921_n" localSheetId="3">#REF!</definedName>
    <definedName name="_5921_n">#REF!</definedName>
    <definedName name="_5922_00" localSheetId="0">#REF!</definedName>
    <definedName name="_5922_00" localSheetId="2">#REF!</definedName>
    <definedName name="_5922_00" localSheetId="3">#REF!</definedName>
    <definedName name="_5922_00">#REF!</definedName>
    <definedName name="_5922_01" localSheetId="0">#REF!</definedName>
    <definedName name="_5922_01" localSheetId="2">#REF!</definedName>
    <definedName name="_5922_01" localSheetId="3">#REF!</definedName>
    <definedName name="_5922_01">#REF!</definedName>
    <definedName name="_5922_n" localSheetId="0">#REF!</definedName>
    <definedName name="_5922_n" localSheetId="2">#REF!</definedName>
    <definedName name="_5922_n" localSheetId="3">#REF!</definedName>
    <definedName name="_5922_n">#REF!</definedName>
    <definedName name="_5940_00" localSheetId="0">#REF!</definedName>
    <definedName name="_5940_00" localSheetId="2">#REF!</definedName>
    <definedName name="_5940_00" localSheetId="3">#REF!</definedName>
    <definedName name="_5940_00">#REF!</definedName>
    <definedName name="_5940_01" localSheetId="0">#REF!</definedName>
    <definedName name="_5940_01" localSheetId="2">#REF!</definedName>
    <definedName name="_5940_01" localSheetId="3">#REF!</definedName>
    <definedName name="_5940_01">#REF!</definedName>
    <definedName name="_5940_n" localSheetId="0">#REF!</definedName>
    <definedName name="_5940_n" localSheetId="2">#REF!</definedName>
    <definedName name="_5940_n" localSheetId="3">#REF!</definedName>
    <definedName name="_5940_n">#REF!</definedName>
    <definedName name="_5942_00" localSheetId="0">#REF!</definedName>
    <definedName name="_5942_00" localSheetId="2">#REF!</definedName>
    <definedName name="_5942_00" localSheetId="3">#REF!</definedName>
    <definedName name="_5942_00">#REF!</definedName>
    <definedName name="_5942_01" localSheetId="0">#REF!</definedName>
    <definedName name="_5942_01" localSheetId="2">#REF!</definedName>
    <definedName name="_5942_01" localSheetId="3">#REF!</definedName>
    <definedName name="_5942_01">#REF!</definedName>
    <definedName name="_5942_n" localSheetId="0">#REF!</definedName>
    <definedName name="_5942_n" localSheetId="2">#REF!</definedName>
    <definedName name="_5942_n" localSheetId="3">#REF!</definedName>
    <definedName name="_5942_n">#REF!</definedName>
    <definedName name="_5999_00" localSheetId="0">#REF!</definedName>
    <definedName name="_5999_00" localSheetId="2">#REF!</definedName>
    <definedName name="_5999_00" localSheetId="3">#REF!</definedName>
    <definedName name="_5999_00">#REF!</definedName>
    <definedName name="_5999_01" localSheetId="0">#REF!</definedName>
    <definedName name="_5999_01" localSheetId="2">#REF!</definedName>
    <definedName name="_5999_01" localSheetId="3">#REF!</definedName>
    <definedName name="_5999_01">#REF!</definedName>
    <definedName name="_5999_n" localSheetId="0">#REF!</definedName>
    <definedName name="_5999_n" localSheetId="2">#REF!</definedName>
    <definedName name="_5999_n" localSheetId="3">#REF!</definedName>
    <definedName name="_5999_n">#REF!</definedName>
    <definedName name="_END4" localSheetId="3">#REF!</definedName>
    <definedName name="_END4">#REF!</definedName>
    <definedName name="_END6" localSheetId="3">#REF!</definedName>
    <definedName name="_END6">#REF!</definedName>
    <definedName name="_END7" localSheetId="3">#REF!</definedName>
    <definedName name="_END7">#REF!</definedName>
    <definedName name="_xlnm._FilterDatabase" localSheetId="0" hidden="1">Ф.1_MLN!$B$1:$E$161</definedName>
    <definedName name="_V1" localSheetId="3">#REF!</definedName>
    <definedName name="_V1">#REF!</definedName>
    <definedName name="AccBU" localSheetId="3">'[2]Rus PA Disab'!#REF!</definedName>
    <definedName name="AccBU">'[2]Rus PA Disab'!#REF!</definedName>
    <definedName name="AccEU" localSheetId="3">'[2]Rus PA Disab'!#REF!</definedName>
    <definedName name="AccEU">'[2]Rus PA Disab'!#REF!</definedName>
    <definedName name="AccPfl" localSheetId="3">'[2]Rus PA Disab'!#REF!</definedName>
    <definedName name="AccPfl">'[2]Rus PA Disab'!#REF!</definedName>
    <definedName name="Alloc1_Fact_Rang1_1" localSheetId="3">#REF!</definedName>
    <definedName name="Alloc1_Fact_Rang1_1">#REF!</definedName>
    <definedName name="Alloc1_Fact_Rang1_2" localSheetId="3">#REF!</definedName>
    <definedName name="Alloc1_Fact_Rang1_2">#REF!</definedName>
    <definedName name="Alloc1_Fact_Rang1_3" localSheetId="3">#REF!</definedName>
    <definedName name="Alloc1_Fact_Rang1_3">#REF!</definedName>
    <definedName name="Alloc1_Fact_Rang1_4" localSheetId="3">#REF!</definedName>
    <definedName name="Alloc1_Fact_Rang1_4">#REF!</definedName>
    <definedName name="Alloc1_Fact_Rang1_5" localSheetId="3">#REF!</definedName>
    <definedName name="Alloc1_Fact_Rang1_5">#REF!</definedName>
    <definedName name="Alloc1_Fact_Rang1_6" localSheetId="3">#REF!</definedName>
    <definedName name="Alloc1_Fact_Rang1_6">#REF!</definedName>
    <definedName name="Alloc1_Fact_Rang1_7" localSheetId="3">#REF!</definedName>
    <definedName name="Alloc1_Fact_Rang1_7">#REF!</definedName>
    <definedName name="Alloc1_Fact_Rang1_8" localSheetId="3">#REF!</definedName>
    <definedName name="Alloc1_Fact_Rang1_8">#REF!</definedName>
    <definedName name="Alloc1_Fact_Rang2_2" localSheetId="3">#REF!</definedName>
    <definedName name="Alloc1_Fact_Rang2_2">#REF!</definedName>
    <definedName name="Alloc1_Fact_Rang2_3" localSheetId="3">#REF!</definedName>
    <definedName name="Alloc1_Fact_Rang2_3">#REF!</definedName>
    <definedName name="Alloc1_Fact_Rang2_4" localSheetId="3">#REF!</definedName>
    <definedName name="Alloc1_Fact_Rang2_4">#REF!</definedName>
    <definedName name="Alloc1_Fact_Rang2_5" localSheetId="3">#REF!</definedName>
    <definedName name="Alloc1_Fact_Rang2_5">#REF!</definedName>
    <definedName name="Alloc1_Fact_Rang2_6" localSheetId="3">#REF!</definedName>
    <definedName name="Alloc1_Fact_Rang2_6">#REF!</definedName>
    <definedName name="Alloc1_Fact_Rang2_7" localSheetId="3">#REF!</definedName>
    <definedName name="Alloc1_Fact_Rang2_7">#REF!</definedName>
    <definedName name="Alloc1_Fact_Rang2_8" localSheetId="3">#REF!</definedName>
    <definedName name="Alloc1_Fact_Rang2_8">#REF!</definedName>
    <definedName name="Alloc1_Fact_Rang3_3" localSheetId="3">#REF!</definedName>
    <definedName name="Alloc1_Fact_Rang3_3">#REF!</definedName>
    <definedName name="Alloc1_Fact_Rang3_4" localSheetId="3">#REF!</definedName>
    <definedName name="Alloc1_Fact_Rang3_4">#REF!</definedName>
    <definedName name="Alloc1_Fact_Rang3_5" localSheetId="3">#REF!</definedName>
    <definedName name="Alloc1_Fact_Rang3_5">#REF!</definedName>
    <definedName name="Alloc1_Fact_Rang3_6" localSheetId="3">#REF!</definedName>
    <definedName name="Alloc1_Fact_Rang3_6">#REF!</definedName>
    <definedName name="Alloc1_Fact_Rang3_7" localSheetId="3">#REF!</definedName>
    <definedName name="Alloc1_Fact_Rang3_7">#REF!</definedName>
    <definedName name="Alloc1_Fact_Rang3_8" localSheetId="3">#REF!</definedName>
    <definedName name="Alloc1_Fact_Rang3_8">#REF!</definedName>
    <definedName name="Alloc1_Fact_Rang4_4" localSheetId="3">#REF!</definedName>
    <definedName name="Alloc1_Fact_Rang4_4">#REF!</definedName>
    <definedName name="Alloc1_Fact_Rang4_5" localSheetId="3">#REF!</definedName>
    <definedName name="Alloc1_Fact_Rang4_5">#REF!</definedName>
    <definedName name="Alloc1_Fact_Rang4_6" localSheetId="3">#REF!</definedName>
    <definedName name="Alloc1_Fact_Rang4_6">#REF!</definedName>
    <definedName name="Alloc1_Fact_Rang4_7" localSheetId="3">#REF!</definedName>
    <definedName name="Alloc1_Fact_Rang4_7">#REF!</definedName>
    <definedName name="Alloc1_Fact_Rang4_8" localSheetId="3">#REF!</definedName>
    <definedName name="Alloc1_Fact_Rang4_8">#REF!</definedName>
    <definedName name="Alloc1_Fact_Rang5_5" localSheetId="3">#REF!</definedName>
    <definedName name="Alloc1_Fact_Rang5_5">#REF!</definedName>
    <definedName name="Alloc1_Fact_Rang5_6" localSheetId="3">#REF!</definedName>
    <definedName name="Alloc1_Fact_Rang5_6">#REF!</definedName>
    <definedName name="Alloc1_Fact_Rang5_7" localSheetId="3">#REF!</definedName>
    <definedName name="Alloc1_Fact_Rang5_7">#REF!</definedName>
    <definedName name="Alloc1_Fact_Rang5_8" localSheetId="3">#REF!</definedName>
    <definedName name="Alloc1_Fact_Rang5_8">#REF!</definedName>
    <definedName name="Alloc1_Fact_Rang6_6" localSheetId="3">#REF!</definedName>
    <definedName name="Alloc1_Fact_Rang6_6">#REF!</definedName>
    <definedName name="Alloc1_Fact_Rang6_7" localSheetId="3">#REF!</definedName>
    <definedName name="Alloc1_Fact_Rang6_7">#REF!</definedName>
    <definedName name="Alloc1_Fact_Rang6_8" localSheetId="3">#REF!</definedName>
    <definedName name="Alloc1_Fact_Rang6_8">#REF!</definedName>
    <definedName name="Alloc1_Fact_Rang7_7" localSheetId="3">#REF!</definedName>
    <definedName name="Alloc1_Fact_Rang7_7">#REF!</definedName>
    <definedName name="Alloc1_Fact_Rang7_8" localSheetId="3">#REF!</definedName>
    <definedName name="Alloc1_Fact_Rang7_8">#REF!</definedName>
    <definedName name="Alloc1_Fact_Rang8_8" localSheetId="3">#REF!</definedName>
    <definedName name="Alloc1_Fact_Rang8_8">#REF!</definedName>
    <definedName name="Alloc2_Fact_Rang1_1" localSheetId="3">#REF!</definedName>
    <definedName name="Alloc2_Fact_Rang1_1">#REF!</definedName>
    <definedName name="Alloc2_Fact_Rang1_2" localSheetId="3">#REF!</definedName>
    <definedName name="Alloc2_Fact_Rang1_2">#REF!</definedName>
    <definedName name="Alloc2_Fact_Rang1_3" localSheetId="3">#REF!</definedName>
    <definedName name="Alloc2_Fact_Rang1_3">#REF!</definedName>
    <definedName name="Alloc2_Fact_Rang1_4" localSheetId="3">#REF!</definedName>
    <definedName name="Alloc2_Fact_Rang1_4">#REF!</definedName>
    <definedName name="Alloc2_Fact_Rang1_5" localSheetId="3">#REF!</definedName>
    <definedName name="Alloc2_Fact_Rang1_5">#REF!</definedName>
    <definedName name="Alloc2_Fact_Rang1_6" localSheetId="3">#REF!</definedName>
    <definedName name="Alloc2_Fact_Rang1_6">#REF!</definedName>
    <definedName name="Alloc2_Fact_Rang1_7" localSheetId="3">#REF!</definedName>
    <definedName name="Alloc2_Fact_Rang1_7">#REF!</definedName>
    <definedName name="Alloc2_Fact_Rang1_8" localSheetId="3">#REF!</definedName>
    <definedName name="Alloc2_Fact_Rang1_8">#REF!</definedName>
    <definedName name="Alloc2_Fact_Rang2_2" localSheetId="3">#REF!</definedName>
    <definedName name="Alloc2_Fact_Rang2_2">#REF!</definedName>
    <definedName name="Alloc2_Fact_Rang2_3" localSheetId="3">#REF!</definedName>
    <definedName name="Alloc2_Fact_Rang2_3">#REF!</definedName>
    <definedName name="Alloc2_Fact_Rang2_4" localSheetId="3">#REF!</definedName>
    <definedName name="Alloc2_Fact_Rang2_4">#REF!</definedName>
    <definedName name="Alloc2_Fact_Rang2_5" localSheetId="3">#REF!</definedName>
    <definedName name="Alloc2_Fact_Rang2_5">#REF!</definedName>
    <definedName name="Alloc2_Fact_Rang2_6" localSheetId="3">#REF!</definedName>
    <definedName name="Alloc2_Fact_Rang2_6">#REF!</definedName>
    <definedName name="Alloc2_Fact_Rang2_7" localSheetId="3">#REF!</definedName>
    <definedName name="Alloc2_Fact_Rang2_7">#REF!</definedName>
    <definedName name="Alloc2_Fact_Rang2_8" localSheetId="3">#REF!</definedName>
    <definedName name="Alloc2_Fact_Rang2_8">#REF!</definedName>
    <definedName name="Alloc2_Fact_Rang3_3" localSheetId="3">#REF!</definedName>
    <definedName name="Alloc2_Fact_Rang3_3">#REF!</definedName>
    <definedName name="Alloc2_Fact_Rang3_4" localSheetId="3">#REF!</definedName>
    <definedName name="Alloc2_Fact_Rang3_4">#REF!</definedName>
    <definedName name="Alloc2_Fact_Rang3_5" localSheetId="3">#REF!</definedName>
    <definedName name="Alloc2_Fact_Rang3_5">#REF!</definedName>
    <definedName name="Alloc2_Fact_Rang3_6" localSheetId="3">#REF!</definedName>
    <definedName name="Alloc2_Fact_Rang3_6">#REF!</definedName>
    <definedName name="Alloc2_Fact_Rang3_7" localSheetId="3">#REF!</definedName>
    <definedName name="Alloc2_Fact_Rang3_7">#REF!</definedName>
    <definedName name="Alloc2_Fact_Rang3_8" localSheetId="3">#REF!</definedName>
    <definedName name="Alloc2_Fact_Rang3_8">#REF!</definedName>
    <definedName name="Alloc2_Fact_Rang4_4" localSheetId="3">#REF!</definedName>
    <definedName name="Alloc2_Fact_Rang4_4">#REF!</definedName>
    <definedName name="Alloc2_Fact_Rang4_5" localSheetId="3">#REF!</definedName>
    <definedName name="Alloc2_Fact_Rang4_5">#REF!</definedName>
    <definedName name="Alloc2_Fact_Rang4_6" localSheetId="3">#REF!</definedName>
    <definedName name="Alloc2_Fact_Rang4_6">#REF!</definedName>
    <definedName name="Alloc2_Fact_Rang4_7" localSheetId="3">#REF!</definedName>
    <definedName name="Alloc2_Fact_Rang4_7">#REF!</definedName>
    <definedName name="Alloc2_Fact_Rang4_8" localSheetId="3">#REF!</definedName>
    <definedName name="Alloc2_Fact_Rang4_8">#REF!</definedName>
    <definedName name="Alloc2_Fact_Rang5_5" localSheetId="3">#REF!</definedName>
    <definedName name="Alloc2_Fact_Rang5_5">#REF!</definedName>
    <definedName name="Alloc2_Fact_Rang5_6" localSheetId="3">#REF!</definedName>
    <definedName name="Alloc2_Fact_Rang5_6">#REF!</definedName>
    <definedName name="Alloc2_Fact_Rang5_7" localSheetId="3">#REF!</definedName>
    <definedName name="Alloc2_Fact_Rang5_7">#REF!</definedName>
    <definedName name="Alloc2_Fact_Rang5_8" localSheetId="3">#REF!</definedName>
    <definedName name="Alloc2_Fact_Rang5_8">#REF!</definedName>
    <definedName name="Alloc2_Fact_Rang6_6" localSheetId="3">#REF!</definedName>
    <definedName name="Alloc2_Fact_Rang6_6">#REF!</definedName>
    <definedName name="Alloc2_Fact_Rang6_7" localSheetId="3">#REF!</definedName>
    <definedName name="Alloc2_Fact_Rang6_7">#REF!</definedName>
    <definedName name="Alloc2_Fact_Rang6_8" localSheetId="3">#REF!</definedName>
    <definedName name="Alloc2_Fact_Rang6_8">#REF!</definedName>
    <definedName name="Alloc2_Fact_Rang7_7" localSheetId="3">#REF!</definedName>
    <definedName name="Alloc2_Fact_Rang7_7">#REF!</definedName>
    <definedName name="Alloc2_Fact_Rang7_8" localSheetId="3">#REF!</definedName>
    <definedName name="Alloc2_Fact_Rang7_8">#REF!</definedName>
    <definedName name="Alloc2_Fact_Rang8_8" localSheetId="3">#REF!</definedName>
    <definedName name="Alloc2_Fact_Rang8_8">#REF!</definedName>
    <definedName name="alpha" localSheetId="3">#REF!</definedName>
    <definedName name="alpha">#REF!</definedName>
    <definedName name="äxn" localSheetId="3">#REF!</definedName>
    <definedName name="äxn">#REF!</definedName>
    <definedName name="äxt" localSheetId="3">#REF!</definedName>
    <definedName name="äxt">#REF!</definedName>
    <definedName name="BEB" localSheetId="3">#REF!</definedName>
    <definedName name="BEB">#REF!</definedName>
    <definedName name="beta" localSheetId="3">#REF!</definedName>
    <definedName name="beta">#REF!</definedName>
    <definedName name="BJB" localSheetId="3">#REF!</definedName>
    <definedName name="BJB">#REF!</definedName>
    <definedName name="bjgghghd">[3]!bjgghghd</definedName>
    <definedName name="BLKRange" localSheetId="3">#REF!</definedName>
    <definedName name="BLKRange">#REF!</definedName>
    <definedName name="capres" localSheetId="0">#REF!</definedName>
    <definedName name="capres" localSheetId="2">#REF!</definedName>
    <definedName name="capres" localSheetId="3">#REF!</definedName>
    <definedName name="capres">#REF!</definedName>
    <definedName name="Code_rang1_1" localSheetId="3">#REF!</definedName>
    <definedName name="Code_rang1_1">#REF!</definedName>
    <definedName name="Code_rang1_2" localSheetId="3">#REF!</definedName>
    <definedName name="Code_rang1_2">#REF!</definedName>
    <definedName name="Code_rang1_3" localSheetId="3">#REF!</definedName>
    <definedName name="Code_rang1_3">#REF!</definedName>
    <definedName name="Code_rang1_4" localSheetId="3">#REF!</definedName>
    <definedName name="Code_rang1_4">#REF!</definedName>
    <definedName name="Code_rang1_5" localSheetId="3">#REF!</definedName>
    <definedName name="Code_rang1_5">#REF!</definedName>
    <definedName name="Code_rang1_6" localSheetId="3">#REF!</definedName>
    <definedName name="Code_rang1_6">#REF!</definedName>
    <definedName name="Code_rang1_7" localSheetId="3">#REF!</definedName>
    <definedName name="Code_rang1_7">#REF!</definedName>
    <definedName name="Code_rang1_8" localSheetId="3">#REF!</definedName>
    <definedName name="Code_rang1_8">#REF!</definedName>
    <definedName name="Code_rang2_2" localSheetId="3">#REF!</definedName>
    <definedName name="Code_rang2_2">#REF!</definedName>
    <definedName name="Code_rang2_3" localSheetId="3">#REF!</definedName>
    <definedName name="Code_rang2_3">#REF!</definedName>
    <definedName name="Code_rang2_4" localSheetId="3">#REF!</definedName>
    <definedName name="Code_rang2_4">#REF!</definedName>
    <definedName name="Code_rang2_5" localSheetId="3">#REF!</definedName>
    <definedName name="Code_rang2_5">#REF!</definedName>
    <definedName name="Code_rang2_6" localSheetId="3">#REF!</definedName>
    <definedName name="Code_rang2_6">#REF!</definedName>
    <definedName name="Code_rang2_7" localSheetId="3">#REF!</definedName>
    <definedName name="Code_rang2_7">#REF!</definedName>
    <definedName name="Code_rang2_8" localSheetId="3">#REF!</definedName>
    <definedName name="Code_rang2_8">#REF!</definedName>
    <definedName name="Code_rang3_3" localSheetId="3">#REF!</definedName>
    <definedName name="Code_rang3_3">#REF!</definedName>
    <definedName name="Code_rang3_4" localSheetId="3">#REF!</definedName>
    <definedName name="Code_rang3_4">#REF!</definedName>
    <definedName name="Code_rang3_5" localSheetId="3">#REF!</definedName>
    <definedName name="Code_rang3_5">#REF!</definedName>
    <definedName name="Code_rang3_6" localSheetId="3">#REF!</definedName>
    <definedName name="Code_rang3_6">#REF!</definedName>
    <definedName name="Code_rang3_7" localSheetId="3">#REF!</definedName>
    <definedName name="Code_rang3_7">#REF!</definedName>
    <definedName name="Code_rang3_8" localSheetId="3">#REF!</definedName>
    <definedName name="Code_rang3_8">#REF!</definedName>
    <definedName name="Code_rang4_4" localSheetId="3">#REF!</definedName>
    <definedName name="Code_rang4_4">#REF!</definedName>
    <definedName name="Code_rang4_5" localSheetId="3">#REF!</definedName>
    <definedName name="Code_rang4_5">#REF!</definedName>
    <definedName name="Code_rang4_6" localSheetId="3">#REF!</definedName>
    <definedName name="Code_rang4_6">#REF!</definedName>
    <definedName name="Code_rang4_7" localSheetId="3">#REF!</definedName>
    <definedName name="Code_rang4_7">#REF!</definedName>
    <definedName name="Code_rang4_8" localSheetId="3">#REF!</definedName>
    <definedName name="Code_rang4_8">#REF!</definedName>
    <definedName name="Code_rang5_5" localSheetId="3">#REF!</definedName>
    <definedName name="Code_rang5_5">#REF!</definedName>
    <definedName name="Code_rang5_6" localSheetId="3">#REF!</definedName>
    <definedName name="Code_rang5_6">#REF!</definedName>
    <definedName name="Code_rang5_7" localSheetId="3">#REF!</definedName>
    <definedName name="Code_rang5_7">#REF!</definedName>
    <definedName name="Code_rang5_8" localSheetId="3">#REF!</definedName>
    <definedName name="Code_rang5_8">#REF!</definedName>
    <definedName name="Code_rang6_6" localSheetId="3">#REF!</definedName>
    <definedName name="Code_rang6_6">#REF!</definedName>
    <definedName name="Code_rang6_7" localSheetId="3">#REF!</definedName>
    <definedName name="Code_rang6_7">#REF!</definedName>
    <definedName name="Code_rang6_8" localSheetId="3">#REF!</definedName>
    <definedName name="Code_rang6_8">#REF!</definedName>
    <definedName name="Code_rang7_7" localSheetId="3">#REF!</definedName>
    <definedName name="Code_rang7_7">#REF!</definedName>
    <definedName name="Code_rang7_8" localSheetId="3">#REF!</definedName>
    <definedName name="Code_rang7_8">#REF!</definedName>
    <definedName name="Code_rang8_8" localSheetId="3">#REF!</definedName>
    <definedName name="Code_rang8_8">#REF!</definedName>
    <definedName name="Cx" localSheetId="3">#REF!</definedName>
    <definedName name="Cx">#REF!</definedName>
    <definedName name="cyp">'[4]FS-97'!$BA$90</definedName>
    <definedName name="_xlnm.Database" localSheetId="0">#REF!</definedName>
    <definedName name="_xlnm.Database" localSheetId="2">#REF!</definedName>
    <definedName name="_xlnm.Database" localSheetId="3">#REF!</definedName>
    <definedName name="_xlnm.Database">#REF!</definedName>
    <definedName name="DealRange" localSheetId="3">#REF!</definedName>
    <definedName name="DealRange">#REF!</definedName>
    <definedName name="Dx" localSheetId="3">#REF!</definedName>
    <definedName name="Dx">#REF!</definedName>
    <definedName name="END" localSheetId="3">#REF!</definedName>
    <definedName name="END">#REF!</definedName>
    <definedName name="equity" localSheetId="0">#REF!</definedName>
    <definedName name="equity" localSheetId="2">#REF!</definedName>
    <definedName name="equity" localSheetId="3">#REF!</definedName>
    <definedName name="equity">#REF!</definedName>
    <definedName name="EV" localSheetId="3">#REF!</definedName>
    <definedName name="EV">#REF!</definedName>
    <definedName name="EVAnteil" localSheetId="3">#REF!</definedName>
    <definedName name="EVAnteil">#REF!</definedName>
    <definedName name="F_BEG" localSheetId="3">#REF!</definedName>
    <definedName name="F_BEG">#REF!</definedName>
    <definedName name="F_END" localSheetId="3">#REF!</definedName>
    <definedName name="F_END">#REF!</definedName>
    <definedName name="footer" localSheetId="0">#REF!</definedName>
    <definedName name="footer" localSheetId="2">#REF!</definedName>
    <definedName name="footer" localSheetId="3">#REF!</definedName>
    <definedName name="footer">#REF!</definedName>
    <definedName name="gamma" localSheetId="3">#REF!</definedName>
    <definedName name="gamma">#REF!</definedName>
    <definedName name="i" localSheetId="3">#REF!</definedName>
    <definedName name="i">#REF!</definedName>
    <definedName name="Jahr1" localSheetId="3">#REF!</definedName>
    <definedName name="Jahr1">#REF!</definedName>
    <definedName name="Jahr2" localSheetId="3">#REF!</definedName>
    <definedName name="Jahr2">#REF!</definedName>
    <definedName name="Jahr3" localSheetId="3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 localSheetId="3">#REF!</definedName>
    <definedName name="k">#REF!</definedName>
    <definedName name="kkewdfkewdew">[3]!kkewdfkewdew</definedName>
    <definedName name="kRV" localSheetId="3">#REF!</definedName>
    <definedName name="kRV">#REF!</definedName>
    <definedName name="kwjdkwjdwqdq">[3]!kwjdkwjdwqdq</definedName>
    <definedName name="line_rang1_1" localSheetId="3">#REF!</definedName>
    <definedName name="line_rang1_1">#REF!</definedName>
    <definedName name="line_rang1_2" localSheetId="3">#REF!</definedName>
    <definedName name="line_rang1_2">#REF!</definedName>
    <definedName name="line_rang1_3" localSheetId="3">#REF!</definedName>
    <definedName name="line_rang1_3">#REF!</definedName>
    <definedName name="line_rang1_4" localSheetId="3">#REF!</definedName>
    <definedName name="line_rang1_4">#REF!</definedName>
    <definedName name="line_rang1_5" localSheetId="3">#REF!</definedName>
    <definedName name="line_rang1_5">#REF!</definedName>
    <definedName name="line_rang1_6" localSheetId="3">#REF!</definedName>
    <definedName name="line_rang1_6">#REF!</definedName>
    <definedName name="line_rang1_7" localSheetId="3">#REF!</definedName>
    <definedName name="line_rang1_7">#REF!</definedName>
    <definedName name="line_rang1_8" localSheetId="3">#REF!</definedName>
    <definedName name="line_rang1_8">#REF!</definedName>
    <definedName name="line_rang2_2" localSheetId="3">#REF!</definedName>
    <definedName name="line_rang2_2">#REF!</definedName>
    <definedName name="line_rang2_3" localSheetId="3">#REF!</definedName>
    <definedName name="line_rang2_3">#REF!</definedName>
    <definedName name="line_rang2_4" localSheetId="3">#REF!</definedName>
    <definedName name="line_rang2_4">#REF!</definedName>
    <definedName name="line_rang2_5" localSheetId="3">#REF!</definedName>
    <definedName name="line_rang2_5">#REF!</definedName>
    <definedName name="line_rang2_6" localSheetId="3">#REF!</definedName>
    <definedName name="line_rang2_6">#REF!</definedName>
    <definedName name="line_rang2_7" localSheetId="3">#REF!</definedName>
    <definedName name="line_rang2_7">#REF!</definedName>
    <definedName name="line_rang2_8" localSheetId="3">#REF!</definedName>
    <definedName name="line_rang2_8">#REF!</definedName>
    <definedName name="line_rang3_3" localSheetId="3">#REF!</definedName>
    <definedName name="line_rang3_3">#REF!</definedName>
    <definedName name="line_rang3_4" localSheetId="3">#REF!</definedName>
    <definedName name="line_rang3_4">#REF!</definedName>
    <definedName name="line_rang3_5" localSheetId="3">#REF!</definedName>
    <definedName name="line_rang3_5">#REF!</definedName>
    <definedName name="line_rang3_6" localSheetId="3">#REF!</definedName>
    <definedName name="line_rang3_6">#REF!</definedName>
    <definedName name="line_rang3_7" localSheetId="3">#REF!</definedName>
    <definedName name="line_rang3_7">#REF!</definedName>
    <definedName name="line_rang3_8" localSheetId="3">#REF!</definedName>
    <definedName name="line_rang3_8">#REF!</definedName>
    <definedName name="line_rang4_4" localSheetId="3">#REF!</definedName>
    <definedName name="line_rang4_4">#REF!</definedName>
    <definedName name="line_rang4_5" localSheetId="3">#REF!</definedName>
    <definedName name="line_rang4_5">#REF!</definedName>
    <definedName name="line_rang4_6" localSheetId="3">#REF!</definedName>
    <definedName name="line_rang4_6">#REF!</definedName>
    <definedName name="line_rang4_7" localSheetId="3">#REF!</definedName>
    <definedName name="line_rang4_7">#REF!</definedName>
    <definedName name="line_rang4_8" localSheetId="3">#REF!</definedName>
    <definedName name="line_rang4_8">#REF!</definedName>
    <definedName name="line_rang5_5" localSheetId="3">#REF!</definedName>
    <definedName name="line_rang5_5">#REF!</definedName>
    <definedName name="line_rang5_6" localSheetId="3">#REF!</definedName>
    <definedName name="line_rang5_6">#REF!</definedName>
    <definedName name="line_rang5_7" localSheetId="3">#REF!</definedName>
    <definedName name="line_rang5_7">#REF!</definedName>
    <definedName name="line_rang5_8" localSheetId="3">#REF!</definedName>
    <definedName name="line_rang5_8">#REF!</definedName>
    <definedName name="line_rang6_6" localSheetId="3">#REF!</definedName>
    <definedName name="line_rang6_6">#REF!</definedName>
    <definedName name="line_rang6_7" localSheetId="3">#REF!</definedName>
    <definedName name="line_rang6_7">#REF!</definedName>
    <definedName name="line_rang6_8" localSheetId="3">#REF!</definedName>
    <definedName name="line_rang6_8">#REF!</definedName>
    <definedName name="line_rang7_7" localSheetId="3">#REF!</definedName>
    <definedName name="line_rang7_7">#REF!</definedName>
    <definedName name="line_rang7_8" localSheetId="3">#REF!</definedName>
    <definedName name="line_rang7_8">#REF!</definedName>
    <definedName name="line_rang8_8" localSheetId="3">#REF!</definedName>
    <definedName name="line_rang8_8">#REF!</definedName>
    <definedName name="lx" localSheetId="3">#REF!</definedName>
    <definedName name="lx">#REF!</definedName>
    <definedName name="m" localSheetId="3">#REF!</definedName>
    <definedName name="m">#REF!</definedName>
    <definedName name="Macro">[3]!Macro</definedName>
    <definedName name="Macros">[3]!Macros</definedName>
    <definedName name="Mx" localSheetId="3">#REF!</definedName>
    <definedName name="Mx">#REF!</definedName>
    <definedName name="n" localSheetId="3">#REF!</definedName>
    <definedName name="n">#REF!</definedName>
    <definedName name="Name_rang1_1" localSheetId="3">#REF!</definedName>
    <definedName name="Name_rang1_1">#REF!</definedName>
    <definedName name="Name_rang1_2" localSheetId="3">#REF!</definedName>
    <definedName name="Name_rang1_2">#REF!</definedName>
    <definedName name="Name_rang1_3" localSheetId="3">#REF!</definedName>
    <definedName name="Name_rang1_3">#REF!</definedName>
    <definedName name="Name_rang1_4" localSheetId="3">#REF!</definedName>
    <definedName name="Name_rang1_4">#REF!</definedName>
    <definedName name="Name_rang1_5" localSheetId="3">#REF!</definedName>
    <definedName name="Name_rang1_5">#REF!</definedName>
    <definedName name="Name_rang1_6" localSheetId="3">#REF!</definedName>
    <definedName name="Name_rang1_6">#REF!</definedName>
    <definedName name="Name_rang1_7" localSheetId="3">#REF!</definedName>
    <definedName name="Name_rang1_7">#REF!</definedName>
    <definedName name="Name_rang1_8" localSheetId="3">#REF!</definedName>
    <definedName name="Name_rang1_8">#REF!</definedName>
    <definedName name="Name_rang2_2" localSheetId="3">#REF!</definedName>
    <definedName name="Name_rang2_2">#REF!</definedName>
    <definedName name="Name_rang2_3" localSheetId="3">#REF!</definedName>
    <definedName name="Name_rang2_3">#REF!</definedName>
    <definedName name="Name_rang2_4" localSheetId="3">#REF!</definedName>
    <definedName name="Name_rang2_4">#REF!</definedName>
    <definedName name="Name_rang2_5" localSheetId="3">#REF!</definedName>
    <definedName name="Name_rang2_5">#REF!</definedName>
    <definedName name="Name_rang2_6" localSheetId="3">#REF!</definedName>
    <definedName name="Name_rang2_6">#REF!</definedName>
    <definedName name="Name_rang2_7" localSheetId="3">#REF!</definedName>
    <definedName name="Name_rang2_7">#REF!</definedName>
    <definedName name="Name_rang2_8" localSheetId="3">#REF!</definedName>
    <definedName name="Name_rang2_8">#REF!</definedName>
    <definedName name="Name_rang3" localSheetId="3">#REF!</definedName>
    <definedName name="Name_rang3">#REF!</definedName>
    <definedName name="Name_rang3_3" localSheetId="3">#REF!</definedName>
    <definedName name="Name_rang3_3">#REF!</definedName>
    <definedName name="Name_rang3_4" localSheetId="3">#REF!</definedName>
    <definedName name="Name_rang3_4">#REF!</definedName>
    <definedName name="Name_rang3_5" localSheetId="3">#REF!</definedName>
    <definedName name="Name_rang3_5">#REF!</definedName>
    <definedName name="Name_rang3_6" localSheetId="3">#REF!</definedName>
    <definedName name="Name_rang3_6">#REF!</definedName>
    <definedName name="Name_rang3_7" localSheetId="3">#REF!</definedName>
    <definedName name="Name_rang3_7">#REF!</definedName>
    <definedName name="Name_rang3_8" localSheetId="3">#REF!</definedName>
    <definedName name="Name_rang3_8">#REF!</definedName>
    <definedName name="Name_rang4_4" localSheetId="3">#REF!</definedName>
    <definedName name="Name_rang4_4">#REF!</definedName>
    <definedName name="Name_rang4_5" localSheetId="3">#REF!</definedName>
    <definedName name="Name_rang4_5">#REF!</definedName>
    <definedName name="Name_rang4_6" localSheetId="3">#REF!</definedName>
    <definedName name="Name_rang4_6">#REF!</definedName>
    <definedName name="Name_rang4_7" localSheetId="3">#REF!</definedName>
    <definedName name="Name_rang4_7">#REF!</definedName>
    <definedName name="Name_rang4_8" localSheetId="3">#REF!</definedName>
    <definedName name="Name_rang4_8">#REF!</definedName>
    <definedName name="Name_rang5_5" localSheetId="3">#REF!</definedName>
    <definedName name="Name_rang5_5">#REF!</definedName>
    <definedName name="Name_rang5_6" localSheetId="3">#REF!</definedName>
    <definedName name="Name_rang5_6">#REF!</definedName>
    <definedName name="Name_rang5_7" localSheetId="3">#REF!</definedName>
    <definedName name="Name_rang5_7">#REF!</definedName>
    <definedName name="Name_rang5_8" localSheetId="3">#REF!</definedName>
    <definedName name="Name_rang5_8">#REF!</definedName>
    <definedName name="Name_rang6_6" localSheetId="3">#REF!</definedName>
    <definedName name="Name_rang6_6">#REF!</definedName>
    <definedName name="Name_rang6_7" localSheetId="3">#REF!</definedName>
    <definedName name="Name_rang6_7">#REF!</definedName>
    <definedName name="Name_rang6_8" localSheetId="3">#REF!</definedName>
    <definedName name="Name_rang6_8">#REF!</definedName>
    <definedName name="Name_rang7_7" localSheetId="3">#REF!</definedName>
    <definedName name="Name_rang7_7">#REF!</definedName>
    <definedName name="Name_rang7_8" localSheetId="3">#REF!</definedName>
    <definedName name="Name_rang7_8">#REF!</definedName>
    <definedName name="Name_rang8_8" localSheetId="3">#REF!</definedName>
    <definedName name="Name_rang8_8">#REF!</definedName>
    <definedName name="NEB" localSheetId="3">#REF!</definedName>
    <definedName name="NEB">#REF!</definedName>
    <definedName name="NJB" localSheetId="3">#REF!</definedName>
    <definedName name="NJB">#REF!</definedName>
    <definedName name="NOTES" localSheetId="0">#REF!</definedName>
    <definedName name="NOTES" localSheetId="2">#REF!</definedName>
    <definedName name="NOTES" localSheetId="3">#REF!</definedName>
    <definedName name="NOTES">#REF!</definedName>
    <definedName name="Nx" localSheetId="3">#REF!</definedName>
    <definedName name="Nx">#REF!</definedName>
    <definedName name="o" localSheetId="3">#REF!</definedName>
    <definedName name="o">#REF!</definedName>
    <definedName name="OLE_LINK31" localSheetId="1">Ф.2_MLN!$Z$14</definedName>
    <definedName name="podg">[3]!podg</definedName>
    <definedName name="podgotovka">[3]!podgotovka</definedName>
    <definedName name="Premium" localSheetId="3">#REF!</definedName>
    <definedName name="Premium">#REF!</definedName>
    <definedName name="_xlnm.Print_Area" localSheetId="0">Ф.1_MLN!$B$1:$E$72</definedName>
    <definedName name="_xlnm.Print_Area" localSheetId="1">Ф.2_MLN!$B$1:$E$92</definedName>
    <definedName name="_xlnm.Print_Area" localSheetId="2">Ф.3_MLN!$B$1:$E$94</definedName>
    <definedName name="_xlnm.Print_Area" localSheetId="3">Ф.4_MLN!$A$1:$M$78</definedName>
    <definedName name="_xlnm.Print_Area">[17]Лист3!#REF!</definedName>
    <definedName name="qx" localSheetId="3">#REF!</definedName>
    <definedName name="qx">#REF!</definedName>
    <definedName name="qx_roh" localSheetId="3">#REF!</definedName>
    <definedName name="qx_roh">#REF!</definedName>
    <definedName name="R_BEG" localSheetId="3">#REF!</definedName>
    <definedName name="R_BEG">#REF!</definedName>
    <definedName name="R_END" localSheetId="3">#REF!</definedName>
    <definedName name="R_END">#REF!</definedName>
    <definedName name="R_INS" localSheetId="3">#REF!</definedName>
    <definedName name="R_INS">#REF!</definedName>
    <definedName name="_xlnm.Recorder" localSheetId="3">#REF!</definedName>
    <definedName name="_xlnm.Recorder">#REF!</definedName>
    <definedName name="RERange" localSheetId="3">#REF!</definedName>
    <definedName name="RERange">#REF!</definedName>
    <definedName name="Rest_Fact_rang1_1" localSheetId="3">#REF!</definedName>
    <definedName name="Rest_Fact_rang1_1">#REF!</definedName>
    <definedName name="Rest_Fact_rang1_2" localSheetId="3">#REF!</definedName>
    <definedName name="Rest_Fact_rang1_2">#REF!</definedName>
    <definedName name="Rest_Fact_rang1_3" localSheetId="3">#REF!</definedName>
    <definedName name="Rest_Fact_rang1_3">#REF!</definedName>
    <definedName name="Rest_Fact_rang1_4" localSheetId="3">#REF!</definedName>
    <definedName name="Rest_Fact_rang1_4">#REF!</definedName>
    <definedName name="Rest_Fact_rang1_5" localSheetId="3">#REF!</definedName>
    <definedName name="Rest_Fact_rang1_5">#REF!</definedName>
    <definedName name="Rest_Fact_rang1_6" localSheetId="3">#REF!</definedName>
    <definedName name="Rest_Fact_rang1_6">#REF!</definedName>
    <definedName name="Rest_Fact_rang1_7" localSheetId="3">#REF!</definedName>
    <definedName name="Rest_Fact_rang1_7">#REF!</definedName>
    <definedName name="Rest_Fact_rang1_8" localSheetId="3">#REF!</definedName>
    <definedName name="Rest_Fact_rang1_8">#REF!</definedName>
    <definedName name="Rest_Fact_rang2_2" localSheetId="3">#REF!</definedName>
    <definedName name="Rest_Fact_rang2_2">#REF!</definedName>
    <definedName name="Rest_Fact_rang2_3" localSheetId="3">#REF!</definedName>
    <definedName name="Rest_Fact_rang2_3">#REF!</definedName>
    <definedName name="Rest_Fact_rang2_4" localSheetId="3">#REF!</definedName>
    <definedName name="Rest_Fact_rang2_4">#REF!</definedName>
    <definedName name="Rest_Fact_rang2_5" localSheetId="3">#REF!</definedName>
    <definedName name="Rest_Fact_rang2_5">#REF!</definedName>
    <definedName name="Rest_Fact_rang2_6" localSheetId="3">#REF!</definedName>
    <definedName name="Rest_Fact_rang2_6">#REF!</definedName>
    <definedName name="Rest_Fact_rang2_7" localSheetId="3">#REF!</definedName>
    <definedName name="Rest_Fact_rang2_7">#REF!</definedName>
    <definedName name="Rest_Fact_rang2_8" localSheetId="3">#REF!</definedName>
    <definedName name="Rest_Fact_rang2_8">#REF!</definedName>
    <definedName name="Rest_Fact_rang3_3" localSheetId="3">#REF!</definedName>
    <definedName name="Rest_Fact_rang3_3">#REF!</definedName>
    <definedName name="Rest_Fact_rang3_4" localSheetId="3">#REF!</definedName>
    <definedName name="Rest_Fact_rang3_4">#REF!</definedName>
    <definedName name="Rest_Fact_rang3_5" localSheetId="3">#REF!</definedName>
    <definedName name="Rest_Fact_rang3_5">#REF!</definedName>
    <definedName name="Rest_Fact_rang3_6" localSheetId="3">#REF!</definedName>
    <definedName name="Rest_Fact_rang3_6">#REF!</definedName>
    <definedName name="Rest_Fact_rang3_7" localSheetId="3">#REF!</definedName>
    <definedName name="Rest_Fact_rang3_7">#REF!</definedName>
    <definedName name="Rest_Fact_rang3_8" localSheetId="3">#REF!</definedName>
    <definedName name="Rest_Fact_rang3_8">#REF!</definedName>
    <definedName name="Rest_Fact_rang4_4" localSheetId="3">#REF!</definedName>
    <definedName name="Rest_Fact_rang4_4">#REF!</definedName>
    <definedName name="Rest_Fact_rang4_5" localSheetId="3">#REF!</definedName>
    <definedName name="Rest_Fact_rang4_5">#REF!</definedName>
    <definedName name="Rest_Fact_rang4_6" localSheetId="3">#REF!</definedName>
    <definedName name="Rest_Fact_rang4_6">#REF!</definedName>
    <definedName name="Rest_Fact_rang4_7" localSheetId="3">#REF!</definedName>
    <definedName name="Rest_Fact_rang4_7">#REF!</definedName>
    <definedName name="Rest_Fact_rang4_8" localSheetId="3">#REF!</definedName>
    <definedName name="Rest_Fact_rang4_8">#REF!</definedName>
    <definedName name="Rest_Fact_rang5_5" localSheetId="3">#REF!</definedName>
    <definedName name="Rest_Fact_rang5_5">#REF!</definedName>
    <definedName name="Rest_Fact_rang5_6" localSheetId="3">#REF!</definedName>
    <definedName name="Rest_Fact_rang5_6">#REF!</definedName>
    <definedName name="Rest_Fact_rang5_7" localSheetId="3">#REF!</definedName>
    <definedName name="Rest_Fact_rang5_7">#REF!</definedName>
    <definedName name="Rest_Fact_rang5_8" localSheetId="3">#REF!</definedName>
    <definedName name="Rest_Fact_rang5_8">#REF!</definedName>
    <definedName name="Rest_Fact_rang6_6" localSheetId="3">#REF!</definedName>
    <definedName name="Rest_Fact_rang6_6">#REF!</definedName>
    <definedName name="Rest_Fact_rang6_7" localSheetId="3">#REF!</definedName>
    <definedName name="Rest_Fact_rang6_7">#REF!</definedName>
    <definedName name="Rest_Fact_rang6_8" localSheetId="3">#REF!</definedName>
    <definedName name="Rest_Fact_rang6_8">#REF!</definedName>
    <definedName name="Rest_Fact_rang7_7" localSheetId="3">#REF!</definedName>
    <definedName name="Rest_Fact_rang7_7">#REF!</definedName>
    <definedName name="Rest_Fact_rang7_8" localSheetId="3">#REF!</definedName>
    <definedName name="Rest_Fact_rang7_8">#REF!</definedName>
    <definedName name="Rest_Fact_rang8_8" localSheetId="3">#REF!</definedName>
    <definedName name="Rest_Fact_rang8_8">#REF!</definedName>
    <definedName name="RRRange" localSheetId="3">#REF!</definedName>
    <definedName name="RRRange">#REF!</definedName>
    <definedName name="Rx" localSheetId="3">#REF!</definedName>
    <definedName name="Rx">#REF!</definedName>
    <definedName name="SALINS" localSheetId="3">#REF!</definedName>
    <definedName name="SALINS">#REF!</definedName>
    <definedName name="SB" localSheetId="3">#REF!</definedName>
    <definedName name="SB">#REF!</definedName>
    <definedName name="sex">[5]Расчёты!$D$6</definedName>
    <definedName name="SickEU">'[2]Rus PA Disab'!#REF!</definedName>
    <definedName name="SickPfl">'[2]Rus PA Disab'!#REF!</definedName>
    <definedName name="Sum_Fact_Rang1_1" localSheetId="3">#REF!</definedName>
    <definedName name="Sum_Fact_Rang1_1">#REF!</definedName>
    <definedName name="Sum_Fact_Rang1_2" localSheetId="3">#REF!</definedName>
    <definedName name="Sum_Fact_Rang1_2">#REF!</definedName>
    <definedName name="Sum_Fact_Rang1_3" localSheetId="3">#REF!</definedName>
    <definedName name="Sum_Fact_Rang1_3">#REF!</definedName>
    <definedName name="Sum_Fact_Rang1_4" localSheetId="3">#REF!</definedName>
    <definedName name="Sum_Fact_Rang1_4">#REF!</definedName>
    <definedName name="Sum_Fact_Rang1_5" localSheetId="3">#REF!</definedName>
    <definedName name="Sum_Fact_Rang1_5">#REF!</definedName>
    <definedName name="Sum_Fact_Rang1_6" localSheetId="3">#REF!</definedName>
    <definedName name="Sum_Fact_Rang1_6">#REF!</definedName>
    <definedName name="Sum_Fact_Rang1_7" localSheetId="3">#REF!</definedName>
    <definedName name="Sum_Fact_Rang1_7">#REF!</definedName>
    <definedName name="Sum_Fact_Rang1_8" localSheetId="3">#REF!</definedName>
    <definedName name="Sum_Fact_Rang1_8">#REF!</definedName>
    <definedName name="Sum_Fact_Rang2_2" localSheetId="3">#REF!</definedName>
    <definedName name="Sum_Fact_Rang2_2">#REF!</definedName>
    <definedName name="Sum_Fact_Rang2_3" localSheetId="3">#REF!</definedName>
    <definedName name="Sum_Fact_Rang2_3">#REF!</definedName>
    <definedName name="Sum_Fact_Rang2_4" localSheetId="3">#REF!</definedName>
    <definedName name="Sum_Fact_Rang2_4">#REF!</definedName>
    <definedName name="Sum_Fact_Rang2_5" localSheetId="3">#REF!</definedName>
    <definedName name="Sum_Fact_Rang2_5">#REF!</definedName>
    <definedName name="Sum_Fact_Rang2_6" localSheetId="3">#REF!</definedName>
    <definedName name="Sum_Fact_Rang2_6">#REF!</definedName>
    <definedName name="Sum_Fact_Rang2_7" localSheetId="3">#REF!</definedName>
    <definedName name="Sum_Fact_Rang2_7">#REF!</definedName>
    <definedName name="Sum_Fact_Rang2_8" localSheetId="3">#REF!</definedName>
    <definedName name="Sum_Fact_Rang2_8">#REF!</definedName>
    <definedName name="Sum_Fact_Rang3_3" localSheetId="3">#REF!</definedName>
    <definedName name="Sum_Fact_Rang3_3">#REF!</definedName>
    <definedName name="Sum_Fact_Rang3_4" localSheetId="3">#REF!</definedName>
    <definedName name="Sum_Fact_Rang3_4">#REF!</definedName>
    <definedName name="Sum_Fact_Rang3_5" localSheetId="3">#REF!</definedName>
    <definedName name="Sum_Fact_Rang3_5">#REF!</definedName>
    <definedName name="Sum_Fact_Rang3_6" localSheetId="3">#REF!</definedName>
    <definedName name="Sum_Fact_Rang3_6">#REF!</definedName>
    <definedName name="Sum_Fact_Rang3_7" localSheetId="3">#REF!</definedName>
    <definedName name="Sum_Fact_Rang3_7">#REF!</definedName>
    <definedName name="Sum_Fact_Rang3_8" localSheetId="3">#REF!</definedName>
    <definedName name="Sum_Fact_Rang3_8">#REF!</definedName>
    <definedName name="Sum_Fact_Rang4_4" localSheetId="3">#REF!</definedName>
    <definedName name="Sum_Fact_Rang4_4">#REF!</definedName>
    <definedName name="Sum_Fact_Rang4_5" localSheetId="3">#REF!</definedName>
    <definedName name="Sum_Fact_Rang4_5">#REF!</definedName>
    <definedName name="Sum_Fact_Rang4_6" localSheetId="3">#REF!</definedName>
    <definedName name="Sum_Fact_Rang4_6">#REF!</definedName>
    <definedName name="Sum_Fact_Rang4_7" localSheetId="3">#REF!</definedName>
    <definedName name="Sum_Fact_Rang4_7">#REF!</definedName>
    <definedName name="Sum_Fact_Rang4_8" localSheetId="3">#REF!</definedName>
    <definedName name="Sum_Fact_Rang4_8">#REF!</definedName>
    <definedName name="Sum_Fact_Rang5_5" localSheetId="3">#REF!</definedName>
    <definedName name="Sum_Fact_Rang5_5">#REF!</definedName>
    <definedName name="Sum_Fact_Rang5_6" localSheetId="3">#REF!</definedName>
    <definedName name="Sum_Fact_Rang5_6">#REF!</definedName>
    <definedName name="Sum_Fact_Rang5_7" localSheetId="3">#REF!</definedName>
    <definedName name="Sum_Fact_Rang5_7">#REF!</definedName>
    <definedName name="Sum_Fact_Rang5_8" localSheetId="3">#REF!</definedName>
    <definedName name="Sum_Fact_Rang5_8">#REF!</definedName>
    <definedName name="Sum_Fact_Rang6_6" localSheetId="3">#REF!</definedName>
    <definedName name="Sum_Fact_Rang6_6">#REF!</definedName>
    <definedName name="Sum_Fact_Rang6_7" localSheetId="3">#REF!</definedName>
    <definedName name="Sum_Fact_Rang6_7">#REF!</definedName>
    <definedName name="Sum_Fact_Rang6_8" localSheetId="3">#REF!</definedName>
    <definedName name="Sum_Fact_Rang6_8">#REF!</definedName>
    <definedName name="Sum_Fact_Rang7_7" localSheetId="3">#REF!</definedName>
    <definedName name="Sum_Fact_Rang7_7">#REF!</definedName>
    <definedName name="Sum_Fact_Rang7_8" localSheetId="3">#REF!</definedName>
    <definedName name="Sum_Fact_Rang7_8">#REF!</definedName>
    <definedName name="Sum_Fact_Rang8_8" localSheetId="3">#REF!</definedName>
    <definedName name="Sum_Fact_Rang8_8">#REF!</definedName>
    <definedName name="SumInsured" localSheetId="3">#REF!</definedName>
    <definedName name="SumInsured">#REF!</definedName>
    <definedName name="Sx" localSheetId="3">#REF!</definedName>
    <definedName name="Sx">#REF!</definedName>
    <definedName name="t" localSheetId="3">#REF!</definedName>
    <definedName name="t">#REF!</definedName>
    <definedName name="t_4_b" localSheetId="0">'[6]B 1'!#REF!</definedName>
    <definedName name="t_4_b" localSheetId="2">'[6]B 1'!#REF!</definedName>
    <definedName name="t_4_b" localSheetId="3">'[6]B 1'!#REF!</definedName>
    <definedName name="t_4_b">'[6]B 1'!#REF!</definedName>
    <definedName name="t1c00" localSheetId="0">'[7]C 25'!#REF!</definedName>
    <definedName name="t1c00" localSheetId="3">'[7]C 25'!#REF!</definedName>
    <definedName name="t1c00">'[7]C 25'!#REF!</definedName>
    <definedName name="t1c01" localSheetId="0">'[7]C 25'!#REF!</definedName>
    <definedName name="t1c01" localSheetId="3">'[7]C 25'!#REF!</definedName>
    <definedName name="t1c01">'[7]C 25'!#REF!</definedName>
    <definedName name="t1d00" localSheetId="0">#REF!</definedName>
    <definedName name="t1d00" localSheetId="2">#REF!</definedName>
    <definedName name="t1d00" localSheetId="3">#REF!</definedName>
    <definedName name="t1d00">#REF!</definedName>
    <definedName name="t1d01" localSheetId="0">#REF!</definedName>
    <definedName name="t1d01" localSheetId="2">#REF!</definedName>
    <definedName name="t1d01" localSheetId="3">#REF!</definedName>
    <definedName name="t1d01">#REF!</definedName>
    <definedName name="t1e01" localSheetId="0">'[6]B 1'!#REF!</definedName>
    <definedName name="t1e01" localSheetId="2">'[6]B 1'!#REF!</definedName>
    <definedName name="t1e01" localSheetId="3">'[6]B 1'!#REF!</definedName>
    <definedName name="t1e01">'[6]B 1'!#REF!</definedName>
    <definedName name="t2c00" localSheetId="0">'[7]C 25'!#REF!</definedName>
    <definedName name="t2c00" localSheetId="3">'[7]C 25'!#REF!</definedName>
    <definedName name="t2c00">'[7]C 25'!#REF!</definedName>
    <definedName name="t2c01" localSheetId="0">'[7]C 25'!#REF!</definedName>
    <definedName name="t2c01" localSheetId="3">'[7]C 25'!#REF!</definedName>
    <definedName name="t2c01">'[7]C 25'!#REF!</definedName>
    <definedName name="t2d00" localSheetId="0">#REF!</definedName>
    <definedName name="t2d00" localSheetId="2">#REF!</definedName>
    <definedName name="t2d00" localSheetId="3">#REF!</definedName>
    <definedName name="t2d00">#REF!</definedName>
    <definedName name="t2d01" localSheetId="0">#REF!</definedName>
    <definedName name="t2d01" localSheetId="2">#REF!</definedName>
    <definedName name="t2d01" localSheetId="3">#REF!</definedName>
    <definedName name="t2d01">#REF!</definedName>
    <definedName name="t4b" localSheetId="0">'[6]B 1'!#REF!</definedName>
    <definedName name="t4b" localSheetId="2">'[6]B 1'!#REF!</definedName>
    <definedName name="t4b" localSheetId="3">'[6]B 1'!#REF!</definedName>
    <definedName name="t4b">'[6]B 1'!#REF!</definedName>
    <definedName name="t4c00" localSheetId="0">'[7]C 25'!#REF!</definedName>
    <definedName name="t4c00" localSheetId="3">'[7]C 25'!#REF!</definedName>
    <definedName name="t4c00">'[7]C 25'!#REF!</definedName>
    <definedName name="t4c01" localSheetId="0">'[7]C 25'!#REF!</definedName>
    <definedName name="t4c01" localSheetId="3">'[7]C 25'!#REF!</definedName>
    <definedName name="t4c01">'[7]C 25'!#REF!</definedName>
    <definedName name="t4d00" localSheetId="0">#REF!</definedName>
    <definedName name="t4d00" localSheetId="2">#REF!</definedName>
    <definedName name="t4d00" localSheetId="3">#REF!</definedName>
    <definedName name="t4d00">#REF!</definedName>
    <definedName name="t4d01" localSheetId="0">#REF!</definedName>
    <definedName name="t4d01" localSheetId="2">#REF!</definedName>
    <definedName name="t4d01" localSheetId="3">#REF!</definedName>
    <definedName name="t4d01">#REF!</definedName>
    <definedName name="t5b" localSheetId="0">'[6]B 1'!#REF!</definedName>
    <definedName name="t5b" localSheetId="2">'[6]B 1'!#REF!</definedName>
    <definedName name="t5b" localSheetId="3">'[6]B 1'!#REF!</definedName>
    <definedName name="t5b">'[6]B 1'!#REF!</definedName>
    <definedName name="t5c00" localSheetId="0">'[7]C 25'!#REF!</definedName>
    <definedName name="t5c00" localSheetId="3">'[7]C 25'!#REF!</definedName>
    <definedName name="t5c00">'[7]C 25'!#REF!</definedName>
    <definedName name="t5c01" localSheetId="0">'[7]C 25'!#REF!</definedName>
    <definedName name="t5c01" localSheetId="3">'[7]C 25'!#REF!</definedName>
    <definedName name="t5c01">'[7]C 25'!#REF!</definedName>
    <definedName name="t5d00" localSheetId="0">#REF!</definedName>
    <definedName name="t5d00" localSheetId="2">#REF!</definedName>
    <definedName name="t5d00" localSheetId="3">#REF!</definedName>
    <definedName name="t5d00">#REF!</definedName>
    <definedName name="t5d01" localSheetId="0">#REF!</definedName>
    <definedName name="t5d01" localSheetId="2">#REF!</definedName>
    <definedName name="t5d01" localSheetId="3">#REF!</definedName>
    <definedName name="t5d01">#REF!</definedName>
    <definedName name="Tarif" localSheetId="3">#REF!</definedName>
    <definedName name="Tarif">#REF!</definedName>
    <definedName name="TextRefCopy1" localSheetId="3">#REF!</definedName>
    <definedName name="TextRefCopy1">#REF!</definedName>
    <definedName name="TextRefCopy10" localSheetId="3">#REF!</definedName>
    <definedName name="TextRefCopy10">#REF!</definedName>
    <definedName name="TextRefCopy100" localSheetId="3">#REF!</definedName>
    <definedName name="TextRefCopy100">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05" localSheetId="3">#REF!</definedName>
    <definedName name="TextRefCopy105">#REF!</definedName>
    <definedName name="TextRefCopy11" localSheetId="3">#REF!</definedName>
    <definedName name="TextRefCopy11">#REF!</definedName>
    <definedName name="TextRefCopy112" localSheetId="3">#REF!</definedName>
    <definedName name="TextRefCopy112">#REF!</definedName>
    <definedName name="TextRefCopy113" localSheetId="3">#REF!</definedName>
    <definedName name="TextRefCopy113">#REF!</definedName>
    <definedName name="TextRefCopy118" localSheetId="3">#REF!</definedName>
    <definedName name="TextRefCopy118">#REF!</definedName>
    <definedName name="TextRefCopy119" localSheetId="3">#REF!</definedName>
    <definedName name="TextRefCopy119">#REF!</definedName>
    <definedName name="TextRefCopy12" localSheetId="3">#REF!</definedName>
    <definedName name="TextRefCopy12">#REF!</definedName>
    <definedName name="TextRefCopy120" localSheetId="3">#REF!</definedName>
    <definedName name="TextRefCopy120">#REF!</definedName>
    <definedName name="TextRefCopy121" localSheetId="3">#REF!</definedName>
    <definedName name="TextRefCopy121">#REF!</definedName>
    <definedName name="TextRefCopy122" localSheetId="3">#REF!</definedName>
    <definedName name="TextRefCopy122">#REF!</definedName>
    <definedName name="TextRefCopy123" localSheetId="3">#REF!</definedName>
    <definedName name="TextRefCopy123">#REF!</definedName>
    <definedName name="TextRefCopy124" localSheetId="3">#REF!</definedName>
    <definedName name="TextRefCopy124">#REF!</definedName>
    <definedName name="TextRefCopy125" localSheetId="3">#REF!</definedName>
    <definedName name="TextRefCopy125">#REF!</definedName>
    <definedName name="TextRefCopy126" localSheetId="3">#REF!</definedName>
    <definedName name="TextRefCopy126">#REF!</definedName>
    <definedName name="TextRefCopy127" localSheetId="3">#REF!</definedName>
    <definedName name="TextRefCopy127">#REF!</definedName>
    <definedName name="TextRefCopy128" localSheetId="3">#REF!</definedName>
    <definedName name="TextRefCopy128">#REF!</definedName>
    <definedName name="TextRefCopy129" localSheetId="3">#REF!</definedName>
    <definedName name="TextRefCopy129">#REF!</definedName>
    <definedName name="TextRefCopy13" localSheetId="3">#REF!</definedName>
    <definedName name="TextRefCopy13">#REF!</definedName>
    <definedName name="TextRefCopy130" localSheetId="3">#REF!</definedName>
    <definedName name="TextRefCopy130">#REF!</definedName>
    <definedName name="TextRefCopy131" localSheetId="3">#REF!</definedName>
    <definedName name="TextRefCopy131">#REF!</definedName>
    <definedName name="TextRefCopy132" localSheetId="3">#REF!</definedName>
    <definedName name="TextRefCopy132">#REF!</definedName>
    <definedName name="TextRefCopy133" localSheetId="3">#REF!</definedName>
    <definedName name="TextRefCopy133">#REF!</definedName>
    <definedName name="TextRefCopy134" localSheetId="3">#REF!</definedName>
    <definedName name="TextRefCopy134">#REF!</definedName>
    <definedName name="TextRefCopy135" localSheetId="3">#REF!</definedName>
    <definedName name="TextRefCopy135">#REF!</definedName>
    <definedName name="TextRefCopy136" localSheetId="3">#REF!</definedName>
    <definedName name="TextRefCopy136">#REF!</definedName>
    <definedName name="TextRefCopy137" localSheetId="3">#REF!</definedName>
    <definedName name="TextRefCopy137">#REF!</definedName>
    <definedName name="TextRefCopy138" localSheetId="3">#REF!</definedName>
    <definedName name="TextRefCopy138">#REF!</definedName>
    <definedName name="TextRefCopy139" localSheetId="3">#REF!</definedName>
    <definedName name="TextRefCopy139">#REF!</definedName>
    <definedName name="TextRefCopy14" localSheetId="3">#REF!</definedName>
    <definedName name="TextRefCopy14">#REF!</definedName>
    <definedName name="TextRefCopy140" localSheetId="3">#REF!</definedName>
    <definedName name="TextRefCopy140">#REF!</definedName>
    <definedName name="TextRefCopy141" localSheetId="3">#REF!</definedName>
    <definedName name="TextRefCopy141">#REF!</definedName>
    <definedName name="TextRefCopy142" localSheetId="3">#REF!</definedName>
    <definedName name="TextRefCopy142">#REF!</definedName>
    <definedName name="TextRefCopy15" localSheetId="3">#REF!</definedName>
    <definedName name="TextRefCopy15">#REF!</definedName>
    <definedName name="TextRefCopy16" localSheetId="3">#REF!</definedName>
    <definedName name="TextRefCopy16">#REF!</definedName>
    <definedName name="TextRefCopy17" localSheetId="3">#REF!</definedName>
    <definedName name="TextRefCopy17">#REF!</definedName>
    <definedName name="TextRefCopy18" localSheetId="3">#REF!</definedName>
    <definedName name="TextRefCopy18">#REF!</definedName>
    <definedName name="TextRefCopy19" localSheetId="3">#REF!</definedName>
    <definedName name="TextRefCopy19">#REF!</definedName>
    <definedName name="TextRefCopy2" localSheetId="3">#REF!</definedName>
    <definedName name="TextRefCopy2">#REF!</definedName>
    <definedName name="TextRefCopy20" localSheetId="3">#REF!</definedName>
    <definedName name="TextRefCopy20">#REF!</definedName>
    <definedName name="TextRefCopy21" localSheetId="3">#REF!</definedName>
    <definedName name="TextRefCopy21">#REF!</definedName>
    <definedName name="TextRefCopy22" localSheetId="3">#REF!</definedName>
    <definedName name="TextRefCopy22">#REF!</definedName>
    <definedName name="TextRefCopy23" localSheetId="3">#REF!</definedName>
    <definedName name="TextRefCopy23">#REF!</definedName>
    <definedName name="TextRefCopy24" localSheetId="3">#REF!</definedName>
    <definedName name="TextRefCopy24">#REF!</definedName>
    <definedName name="TextRefCopy25" localSheetId="3">#REF!</definedName>
    <definedName name="TextRefCopy25">#REF!</definedName>
    <definedName name="TextRefCopy26" localSheetId="3">#REF!</definedName>
    <definedName name="TextRefCopy26">#REF!</definedName>
    <definedName name="TextRefCopy27" localSheetId="3">#REF!</definedName>
    <definedName name="TextRefCopy27">#REF!</definedName>
    <definedName name="TextRefCopy28" localSheetId="3">#REF!</definedName>
    <definedName name="TextRefCopy28">#REF!</definedName>
    <definedName name="TextRefCopy29" localSheetId="3">#REF!</definedName>
    <definedName name="TextRefCopy29">#REF!</definedName>
    <definedName name="TextRefCopy3" localSheetId="3">#REF!</definedName>
    <definedName name="TextRefCopy3">#REF!</definedName>
    <definedName name="TextRefCopy30" localSheetId="3">#REF!</definedName>
    <definedName name="TextRefCopy30">#REF!</definedName>
    <definedName name="TextRefCopy31" localSheetId="3">#REF!</definedName>
    <definedName name="TextRefCopy31">#REF!</definedName>
    <definedName name="TextRefCopy32" localSheetId="3">#REF!</definedName>
    <definedName name="TextRefCopy32">#REF!</definedName>
    <definedName name="TextRefCopy33" localSheetId="3">#REF!</definedName>
    <definedName name="TextRefCopy33">#REF!</definedName>
    <definedName name="TextRefCopy34" localSheetId="3">#REF!</definedName>
    <definedName name="TextRefCopy34">#REF!</definedName>
    <definedName name="TextRefCopy35" localSheetId="3">#REF!</definedName>
    <definedName name="TextRefCopy35">#REF!</definedName>
    <definedName name="TextRefCopy36" localSheetId="3">#REF!</definedName>
    <definedName name="TextRefCopy36">#REF!</definedName>
    <definedName name="TextRefCopy37" localSheetId="3">#REF!</definedName>
    <definedName name="TextRefCopy37">#REF!</definedName>
    <definedName name="TextRefCopy38" localSheetId="3">#REF!</definedName>
    <definedName name="TextRefCopy38">#REF!</definedName>
    <definedName name="TextRefCopy39" localSheetId="3">#REF!</definedName>
    <definedName name="TextRefCopy39">#REF!</definedName>
    <definedName name="TextRefCopy4" localSheetId="3">#REF!</definedName>
    <definedName name="TextRefCopy4">#REF!</definedName>
    <definedName name="TextRefCopy40" localSheetId="3">#REF!</definedName>
    <definedName name="TextRefCopy40">#REF!</definedName>
    <definedName name="TextRefCopy41" localSheetId="3">#REF!</definedName>
    <definedName name="TextRefCopy41">#REF!</definedName>
    <definedName name="TextRefCopy42" localSheetId="3">#REF!</definedName>
    <definedName name="TextRefCopy42">#REF!</definedName>
    <definedName name="TextRefCopy43" localSheetId="3">#REF!</definedName>
    <definedName name="TextRefCopy43">#REF!</definedName>
    <definedName name="TextRefCopy44" localSheetId="3">#REF!</definedName>
    <definedName name="TextRefCopy44">#REF!</definedName>
    <definedName name="TextRefCopy45" localSheetId="3">#REF!</definedName>
    <definedName name="TextRefCopy45">#REF!</definedName>
    <definedName name="TextRefCopy46" localSheetId="3">#REF!</definedName>
    <definedName name="TextRefCopy46">#REF!</definedName>
    <definedName name="TextRefCopy47" localSheetId="3">#REF!</definedName>
    <definedName name="TextRefCopy47">#REF!</definedName>
    <definedName name="TextRefCopy48" localSheetId="3">#REF!</definedName>
    <definedName name="TextRefCopy48">#REF!</definedName>
    <definedName name="TextRefCopy49" localSheetId="3">#REF!</definedName>
    <definedName name="TextRefCopy49">#REF!</definedName>
    <definedName name="TextRefCopy5" localSheetId="3">#REF!</definedName>
    <definedName name="TextRefCopy5">#REF!</definedName>
    <definedName name="TextRefCopy50" localSheetId="3">#REF!</definedName>
    <definedName name="TextRefCopy50">#REF!</definedName>
    <definedName name="TextRefCopy51" localSheetId="3">#REF!</definedName>
    <definedName name="TextRefCopy51">#REF!</definedName>
    <definedName name="TextRefCopy52" localSheetId="3">#REF!</definedName>
    <definedName name="TextRefCopy52">#REF!</definedName>
    <definedName name="TextRefCopy53" localSheetId="3">#REF!</definedName>
    <definedName name="TextRefCopy53">#REF!</definedName>
    <definedName name="TextRefCopy54" localSheetId="3">#REF!</definedName>
    <definedName name="TextRefCopy54">#REF!</definedName>
    <definedName name="TextRefCopy55" localSheetId="3">#REF!</definedName>
    <definedName name="TextRefCopy55">#REF!</definedName>
    <definedName name="TextRefCopy56" localSheetId="3">#REF!</definedName>
    <definedName name="TextRefCopy56">#REF!</definedName>
    <definedName name="TextRefCopy57" localSheetId="3">#REF!</definedName>
    <definedName name="TextRefCopy57">#REF!</definedName>
    <definedName name="TextRefCopy58" localSheetId="3">#REF!</definedName>
    <definedName name="TextRefCopy58">#REF!</definedName>
    <definedName name="TextRefCopy59" localSheetId="3">#REF!</definedName>
    <definedName name="TextRefCopy59">#REF!</definedName>
    <definedName name="TextRefCopy6" localSheetId="3">#REF!</definedName>
    <definedName name="TextRefCopy6">#REF!</definedName>
    <definedName name="TextRefCopy60" localSheetId="3">#REF!</definedName>
    <definedName name="TextRefCopy60">#REF!</definedName>
    <definedName name="TextRefCopy61" localSheetId="3">#REF!</definedName>
    <definedName name="TextRefCopy61">#REF!</definedName>
    <definedName name="TextRefCopy62" localSheetId="3">#REF!</definedName>
    <definedName name="TextRefCopy62">#REF!</definedName>
    <definedName name="TextRefCopy63" localSheetId="3">#REF!</definedName>
    <definedName name="TextRefCopy63">#REF!</definedName>
    <definedName name="TextRefCopy64" localSheetId="3">#REF!</definedName>
    <definedName name="TextRefCopy64">#REF!</definedName>
    <definedName name="TextRefCopy65" localSheetId="3">#REF!</definedName>
    <definedName name="TextRefCopy65">#REF!</definedName>
    <definedName name="TextRefCopy66" localSheetId="3">#REF!</definedName>
    <definedName name="TextRefCopy66">#REF!</definedName>
    <definedName name="TextRefCopy67" localSheetId="3">#REF!</definedName>
    <definedName name="TextRefCopy67">#REF!</definedName>
    <definedName name="TextRefCopy68" localSheetId="3">#REF!</definedName>
    <definedName name="TextRefCopy68">#REF!</definedName>
    <definedName name="TextRefCopy69" localSheetId="3">#REF!</definedName>
    <definedName name="TextRefCopy69">#REF!</definedName>
    <definedName name="TextRefCopy7" localSheetId="3">#REF!</definedName>
    <definedName name="TextRefCopy7">#REF!</definedName>
    <definedName name="TextRefCopy70" localSheetId="3">#REF!</definedName>
    <definedName name="TextRefCopy70">#REF!</definedName>
    <definedName name="TextRefCopy71" localSheetId="3">#REF!</definedName>
    <definedName name="TextRefCopy71">#REF!</definedName>
    <definedName name="TextRefCopy72" localSheetId="3">#REF!</definedName>
    <definedName name="TextRefCopy72">#REF!</definedName>
    <definedName name="TextRefCopy73" localSheetId="3">#REF!</definedName>
    <definedName name="TextRefCopy73">#REF!</definedName>
    <definedName name="TextRefCopy74" localSheetId="3">#REF!</definedName>
    <definedName name="TextRefCopy74">#REF!</definedName>
    <definedName name="TextRefCopy75" localSheetId="3">#REF!</definedName>
    <definedName name="TextRefCopy75">#REF!</definedName>
    <definedName name="TextRefCopy79" localSheetId="3">#REF!</definedName>
    <definedName name="TextRefCopy79">#REF!</definedName>
    <definedName name="TextRefCopy8" localSheetId="3">#REF!</definedName>
    <definedName name="TextRefCopy8">#REF!</definedName>
    <definedName name="TextRefCopy83" localSheetId="3">#REF!</definedName>
    <definedName name="TextRefCopy83">#REF!</definedName>
    <definedName name="TextRefCopy9" localSheetId="3">#REF!</definedName>
    <definedName name="TextRefCopy9">#REF!</definedName>
    <definedName name="TextRefCopy93" localSheetId="3">#REF!</definedName>
    <definedName name="TextRefCopy93">#REF!</definedName>
    <definedName name="TextRefCopy95" localSheetId="3">#REF!</definedName>
    <definedName name="TextRefCopy95">#REF!</definedName>
    <definedName name="TextRefCopy98" localSheetId="3">#REF!</definedName>
    <definedName name="TextRefCopy98">#REF!</definedName>
    <definedName name="TextRefCopy99" localSheetId="3">#REF!</definedName>
    <definedName name="TextRefCopy99">#REF!</definedName>
    <definedName name="Total" localSheetId="3">#REF!</definedName>
    <definedName name="Total">#REF!</definedName>
    <definedName name="total_1" localSheetId="0">'[6]A 100'!#REF!</definedName>
    <definedName name="total_1" localSheetId="2">'[6]A 100'!#REF!</definedName>
    <definedName name="total_1" localSheetId="3">'[6]A 100'!#REF!</definedName>
    <definedName name="total_1">'[6]A 100'!#REF!</definedName>
    <definedName name="Total_Name_rang1" localSheetId="3">#REF!</definedName>
    <definedName name="Total_Name_rang1">#REF!</definedName>
    <definedName name="Total_Name_rang2" localSheetId="3">#REF!</definedName>
    <definedName name="Total_Name_rang2">#REF!</definedName>
    <definedName name="Total_R" localSheetId="3">#REF!</definedName>
    <definedName name="Total_R">#REF!</definedName>
    <definedName name="Total_rang1" localSheetId="3">#REF!</definedName>
    <definedName name="Total_rang1">#REF!</definedName>
    <definedName name="Total_rang2" localSheetId="3">#REF!</definedName>
    <definedName name="Total_rang2">#REF!</definedName>
    <definedName name="Total_Rest_Fact" localSheetId="3">#REF!</definedName>
    <definedName name="Total_Rest_Fact">#REF!</definedName>
    <definedName name="Total_Rest_Fact_R" localSheetId="3">#REF!</definedName>
    <definedName name="Total_Rest_Fact_R">#REF!</definedName>
    <definedName name="Total_Rest_Fact_rang1" localSheetId="3">#REF!</definedName>
    <definedName name="Total_Rest_Fact_rang1">#REF!</definedName>
    <definedName name="Total_Rest_Fact_rang2" localSheetId="3">#REF!</definedName>
    <definedName name="Total_Rest_Fact_rang2">#REF!</definedName>
    <definedName name="total1_00" localSheetId="0">'[6]A 100'!#REF!</definedName>
    <definedName name="total1_00" localSheetId="3">'[6]A 100'!#REF!</definedName>
    <definedName name="total1_00">'[6]A 100'!#REF!</definedName>
    <definedName name="total2_00" localSheetId="0">'[6]A 100'!#REF!</definedName>
    <definedName name="total2_00" localSheetId="3">'[6]A 100'!#REF!</definedName>
    <definedName name="total2_00">'[6]A 100'!#REF!</definedName>
    <definedName name="total3_00" localSheetId="0">'[6]A 100'!#REF!</definedName>
    <definedName name="total3_00" localSheetId="3">'[6]A 100'!#REF!</definedName>
    <definedName name="total3_00">'[6]A 100'!#REF!</definedName>
    <definedName name="total4_00" localSheetId="0">#REF!</definedName>
    <definedName name="total4_00" localSheetId="2">#REF!</definedName>
    <definedName name="total4_00" localSheetId="3">#REF!</definedName>
    <definedName name="total4_00">#REF!</definedName>
    <definedName name="total4_01" localSheetId="0">#REF!</definedName>
    <definedName name="total4_01" localSheetId="2">#REF!</definedName>
    <definedName name="total4_01" localSheetId="3">#REF!</definedName>
    <definedName name="total4_01">#REF!</definedName>
    <definedName name="total5_00" localSheetId="0">#REF!</definedName>
    <definedName name="total5_00" localSheetId="2">#REF!</definedName>
    <definedName name="total5_00" localSheetId="3">#REF!</definedName>
    <definedName name="total5_00">#REF!</definedName>
    <definedName name="total5_01" localSheetId="0">#REF!</definedName>
    <definedName name="total5_01" localSheetId="2">#REF!</definedName>
    <definedName name="total5_01" localSheetId="3">#REF!</definedName>
    <definedName name="total5_01">#REF!</definedName>
    <definedName name="Transf_Fact_Rang1_1" localSheetId="3">#REF!</definedName>
    <definedName name="Transf_Fact_Rang1_1">#REF!</definedName>
    <definedName name="Transf_Fact_Rang1_2" localSheetId="3">#REF!</definedName>
    <definedName name="Transf_Fact_Rang1_2">#REF!</definedName>
    <definedName name="Transf_Fact_Rang1_3" localSheetId="3">#REF!</definedName>
    <definedName name="Transf_Fact_Rang1_3">#REF!</definedName>
    <definedName name="Transf_Fact_Rang1_4" localSheetId="3">#REF!</definedName>
    <definedName name="Transf_Fact_Rang1_4">#REF!</definedName>
    <definedName name="Transf_Fact_Rang1_5" localSheetId="3">#REF!</definedName>
    <definedName name="Transf_Fact_Rang1_5">#REF!</definedName>
    <definedName name="Transf_Fact_Rang1_6" localSheetId="3">#REF!</definedName>
    <definedName name="Transf_Fact_Rang1_6">#REF!</definedName>
    <definedName name="Transf_Fact_Rang1_7" localSheetId="3">#REF!</definedName>
    <definedName name="Transf_Fact_Rang1_7">#REF!</definedName>
    <definedName name="Transf_Fact_Rang1_8" localSheetId="3">#REF!</definedName>
    <definedName name="Transf_Fact_Rang1_8">#REF!</definedName>
    <definedName name="Transf_Fact_Rang2_2" localSheetId="3">#REF!</definedName>
    <definedName name="Transf_Fact_Rang2_2">#REF!</definedName>
    <definedName name="Transf_Fact_Rang2_3" localSheetId="3">#REF!</definedName>
    <definedName name="Transf_Fact_Rang2_3">#REF!</definedName>
    <definedName name="Transf_Fact_Rang2_4" localSheetId="3">#REF!</definedName>
    <definedName name="Transf_Fact_Rang2_4">#REF!</definedName>
    <definedName name="Transf_Fact_Rang2_5" localSheetId="3">#REF!</definedName>
    <definedName name="Transf_Fact_Rang2_5">#REF!</definedName>
    <definedName name="Transf_Fact_Rang2_6" localSheetId="3">#REF!</definedName>
    <definedName name="Transf_Fact_Rang2_6">#REF!</definedName>
    <definedName name="Transf_Fact_Rang2_7" localSheetId="3">#REF!</definedName>
    <definedName name="Transf_Fact_Rang2_7">#REF!</definedName>
    <definedName name="Transf_Fact_Rang2_8" localSheetId="3">#REF!</definedName>
    <definedName name="Transf_Fact_Rang2_8">#REF!</definedName>
    <definedName name="Transf_Fact_Rang3_3" localSheetId="3">#REF!</definedName>
    <definedName name="Transf_Fact_Rang3_3">#REF!</definedName>
    <definedName name="Transf_Fact_Rang3_4" localSheetId="3">#REF!</definedName>
    <definedName name="Transf_Fact_Rang3_4">#REF!</definedName>
    <definedName name="Transf_Fact_Rang3_5" localSheetId="3">#REF!</definedName>
    <definedName name="Transf_Fact_Rang3_5">#REF!</definedName>
    <definedName name="Transf_Fact_Rang3_6" localSheetId="3">#REF!</definedName>
    <definedName name="Transf_Fact_Rang3_6">#REF!</definedName>
    <definedName name="Transf_Fact_Rang3_7" localSheetId="3">#REF!</definedName>
    <definedName name="Transf_Fact_Rang3_7">#REF!</definedName>
    <definedName name="Transf_Fact_Rang3_8" localSheetId="3">#REF!</definedName>
    <definedName name="Transf_Fact_Rang3_8">#REF!</definedName>
    <definedName name="Transf_Fact_Rang4_4" localSheetId="3">#REF!</definedName>
    <definedName name="Transf_Fact_Rang4_4">#REF!</definedName>
    <definedName name="Transf_Fact_Rang4_5" localSheetId="3">#REF!</definedName>
    <definedName name="Transf_Fact_Rang4_5">#REF!</definedName>
    <definedName name="Transf_Fact_Rang4_6" localSheetId="3">#REF!</definedName>
    <definedName name="Transf_Fact_Rang4_6">#REF!</definedName>
    <definedName name="Transf_Fact_Rang4_7" localSheetId="3">#REF!</definedName>
    <definedName name="Transf_Fact_Rang4_7">#REF!</definedName>
    <definedName name="Transf_Fact_Rang4_8" localSheetId="3">#REF!</definedName>
    <definedName name="Transf_Fact_Rang4_8">#REF!</definedName>
    <definedName name="Transf_Fact_Rang5_5" localSheetId="3">#REF!</definedName>
    <definedName name="Transf_Fact_Rang5_5">#REF!</definedName>
    <definedName name="Transf_Fact_Rang5_6" localSheetId="3">#REF!</definedName>
    <definedName name="Transf_Fact_Rang5_6">#REF!</definedName>
    <definedName name="Transf_Fact_Rang5_7" localSheetId="3">#REF!</definedName>
    <definedName name="Transf_Fact_Rang5_7">#REF!</definedName>
    <definedName name="Transf_Fact_Rang5_8" localSheetId="3">#REF!</definedName>
    <definedName name="Transf_Fact_Rang5_8">#REF!</definedName>
    <definedName name="Transf_Fact_Rang6_6" localSheetId="3">#REF!</definedName>
    <definedName name="Transf_Fact_Rang6_6">#REF!</definedName>
    <definedName name="Transf_Fact_Rang6_7" localSheetId="3">#REF!</definedName>
    <definedName name="Transf_Fact_Rang6_7">#REF!</definedName>
    <definedName name="Transf_Fact_Rang6_8" localSheetId="3">#REF!</definedName>
    <definedName name="Transf_Fact_Rang6_8">#REF!</definedName>
    <definedName name="Transf_Fact_Rang7_7" localSheetId="3">#REF!</definedName>
    <definedName name="Transf_Fact_Rang7_7">#REF!</definedName>
    <definedName name="Transf_Fact_Rang7_8" localSheetId="3">#REF!</definedName>
    <definedName name="Transf_Fact_Rang7_8">#REF!</definedName>
    <definedName name="Transf_Fact_Rang8_8" localSheetId="3">#REF!</definedName>
    <definedName name="Transf_Fact_Rang8_8">#REF!</definedName>
    <definedName name="V" localSheetId="3">#REF!</definedName>
    <definedName name="V">#REF!</definedName>
    <definedName name="VS" localSheetId="3">#REF!</definedName>
    <definedName name="VS">#REF!</definedName>
    <definedName name="WIDTH" localSheetId="0">#REF!</definedName>
    <definedName name="WIDTH" localSheetId="2">#REF!</definedName>
    <definedName name="WIDTH" localSheetId="3">#REF!</definedName>
    <definedName name="WIDTH">#REF!</definedName>
    <definedName name="x" localSheetId="3">#REF!</definedName>
    <definedName name="x">#REF!</definedName>
    <definedName name="z" localSheetId="3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Ф.4_MLN!#REF!,Ф.4_MLN!$34:$36,Ф.4_MLN!#REF!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Ф.4_MLN!#REF!,Ф.4_MLN!$68:$68,Ф.4_MLN!#REF!</definedName>
    <definedName name="аа" localSheetId="3">#REF!</definedName>
    <definedName name="аа">#REF!</definedName>
    <definedName name="адмрасходы" localSheetId="3">[8]Лист2!#REF!</definedName>
    <definedName name="адмрасходы">[8]Лист2!#REF!</definedName>
    <definedName name="алоакулаку">[3]!алоакулаку</definedName>
    <definedName name="амортизация" localSheetId="3">[8]Лист2!#REF!</definedName>
    <definedName name="амортизация">[8]Лист2!#REF!</definedName>
    <definedName name="ап" localSheetId="0">#REF!</definedName>
    <definedName name="ап" localSheetId="2">#REF!</definedName>
    <definedName name="ап" localSheetId="3">#REF!</definedName>
    <definedName name="ап">#REF!</definedName>
    <definedName name="аренда" localSheetId="3">[8]Лист2!#REF!</definedName>
    <definedName name="аренда">[8]Лист2!#REF!</definedName>
    <definedName name="ауоалцуовй">[3]!ауоалцуовй</definedName>
    <definedName name="биржа">[9]База!$A$1:$T$65536</definedName>
    <definedName name="биржа1">[9]База!$B$1:$T$65536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 localSheetId="3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'[10]Резерв pens'!$T$9:$T$65536</definedName>
    <definedName name="ГруппаКонцерна">'[11]перечень предприятий Группы'!$B$60:$B$76</definedName>
    <definedName name="гсрнгсцсц">[3]!гсрнгсцсц</definedName>
    <definedName name="дата" localSheetId="3">#REF!</definedName>
    <definedName name="дата">#REF!</definedName>
    <definedName name="дата_расчета">'[12]СВОД ПРЕМИЙ'!$C$3</definedName>
    <definedName name="длдвуцвц">[3]!длдвуцвц</definedName>
    <definedName name="дщлвзвцйвйв">[3]!дщлвзвцйвйв</definedName>
    <definedName name="е5р" localSheetId="0">'[13]B 1'!#REF!</definedName>
    <definedName name="е5р" localSheetId="2">'[13]B 1'!#REF!</definedName>
    <definedName name="е5р" localSheetId="3">'[13]B 1'!#REF!</definedName>
    <definedName name="е5р">'[13]B 1'!#REF!</definedName>
    <definedName name="земельный_налог" localSheetId="3">[8]Лист2!#REF!</definedName>
    <definedName name="земельный_налог">[8]Лист2!#REF!</definedName>
    <definedName name="ззцщвцйщвцйв">[3]!ззцщвцйщвцйв</definedName>
    <definedName name="инкассация" localSheetId="3">[8]Лист2!#REF!</definedName>
    <definedName name="инкассация">[8]Лист2!#REF!</definedName>
    <definedName name="і1" localSheetId="3">#REF!</definedName>
    <definedName name="і1">#REF!</definedName>
    <definedName name="к4к43щкш43кщ">[3]!к4к43щкш43кщ</definedName>
    <definedName name="колич_РКО" localSheetId="3">[8]Лист2!#REF!</definedName>
    <definedName name="колич_РКО">[8]Лист2!#REF!</definedName>
    <definedName name="командировки" localSheetId="3">[8]Лист2!#REF!</definedName>
    <definedName name="командировки">[8]Лист2!#REF!</definedName>
    <definedName name="КПСБ.xls">'[14]L202 - КПСБ'!$A$16:$E$76</definedName>
    <definedName name="курс01" localSheetId="3">#REF!</definedName>
    <definedName name="курс01">#REF!</definedName>
    <definedName name="курсгод" localSheetId="3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[15]старт!$E$3</definedName>
    <definedName name="лицо">'[16]Резерв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 localSheetId="3">[8]Лист2!#REF!</definedName>
    <definedName name="матер_содерж_зданий">[8]Лист2!#REF!</definedName>
    <definedName name="материальные_расх" localSheetId="3">[8]Лист2!#REF!</definedName>
    <definedName name="материальные_расх">[8]Лист2!#REF!</definedName>
    <definedName name="налог_имущество" localSheetId="3">[8]Лист2!#REF!</definedName>
    <definedName name="налог_имущество">[8]Лист2!#REF!</definedName>
    <definedName name="налог_транспорт" localSheetId="3">[8]Лист2!#REF!</definedName>
    <definedName name="налог_транспорт">[8]Лист2!#REF!</definedName>
    <definedName name="налог_ЦБ">[8]Лист2!#REF!</definedName>
    <definedName name="налоги">[8]Лист2!#REF!</definedName>
    <definedName name="НДС">[8]Лист2!#REF!</definedName>
    <definedName name="Область_печати_ИМ" localSheetId="3">#REF!</definedName>
    <definedName name="Область_печати_ИМ">#REF!</definedName>
    <definedName name="обмунд_инкасс">[8]Лист2!#REF!</definedName>
    <definedName name="обмундир_охраны">[8]Лист2!#REF!</definedName>
    <definedName name="ов" localSheetId="3">#REF!</definedName>
    <definedName name="ов">#REF!</definedName>
    <definedName name="овощи" localSheetId="3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 localSheetId="3">[8]Лист2!#REF!</definedName>
    <definedName name="оплата_труда">[8]Лист2!#REF!</definedName>
    <definedName name="оувшцгвшуцвуц">[3]!оувшцгвшуцвуц</definedName>
    <definedName name="охрана" localSheetId="3">[8]Лист2!#REF!</definedName>
    <definedName name="охрана">[8]Лист2!#REF!</definedName>
    <definedName name="по_состоянию_на_30_июня_2020_года" localSheetId="3">#REF!</definedName>
    <definedName name="по_состоянию_на_30_июня_2020_года">#REF!</definedName>
    <definedName name="по_состоянию_на_30_сентября_2020_года" localSheetId="3">#REF!</definedName>
    <definedName name="по_состоянию_на_30_сентября_2020_года">#REF!</definedName>
    <definedName name="по_состоянию_на_31_декабря_2020_года" localSheetId="3">#REF!</definedName>
    <definedName name="по_состоянию_на_31_декабря_2020_года">#REF!</definedName>
    <definedName name="по_состоянию_на_31_марта_2020_года" localSheetId="3">#REF!</definedName>
    <definedName name="по_состоянию_на_31_марта_2020_года">#REF!</definedName>
    <definedName name="подгот_кадров" localSheetId="3">[8]Лист2!#REF!</definedName>
    <definedName name="подгот_кадров">[8]Лист2!#REF!</definedName>
    <definedName name="Подготовка_к_печати_и_сохранение0710">[3]!Подготовка_к_печати_и_сохранение0710</definedName>
    <definedName name="подписка" localSheetId="3">[8]Лист2!#REF!</definedName>
    <definedName name="подписка">[8]Лист2!#REF!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[8]Лист2!#REF!</definedName>
    <definedName name="проч_операц">[8]Лист2!#REF!</definedName>
    <definedName name="прочие_налог">[8]Лист2!#REF!</definedName>
    <definedName name="прочие_общехоз">[8]Лист2!#REF!</definedName>
    <definedName name="прочие_расх">[8]Лист2!#REF!</definedName>
    <definedName name="расх_мат_охраны">[8]Лист2!#REF!</definedName>
    <definedName name="расх_матер_инкасс">[8]Лист2!#REF!</definedName>
    <definedName name="резерв">'[19]Резерв pens'!$K$6</definedName>
    <definedName name="резервы">'[10]Резерв pens'!$K$9:$K$65536</definedName>
    <definedName name="реклама">[8]Лист2!#REF!</definedName>
    <definedName name="ремонт" localSheetId="3">[8]Лист2!#REF!</definedName>
    <definedName name="ремонт">[8]Лист2!#REF!</definedName>
    <definedName name="свнсвнсвысц">[3]!свнсвнсвысц</definedName>
    <definedName name="Сводный_баланс_н_п_с">[3]!Сводный_баланс_н_п_с</definedName>
    <definedName name="связь" localSheetId="3">[8]Лист2!#REF!</definedName>
    <definedName name="связь">[8]Лист2!#REF!</definedName>
    <definedName name="СК" localSheetId="3">[1]Лист1!#REF!</definedName>
    <definedName name="СК">[1]Лист1!#REF!</definedName>
    <definedName name="содерж_помещ" localSheetId="3">[8]Лист2!#REF!</definedName>
    <definedName name="содерж_помещ">[8]Лист2!#REF!</definedName>
    <definedName name="спец_одежд_обсл_перс" localSheetId="3">[8]Лист2!#REF!</definedName>
    <definedName name="спец_одежд_обсл_перс">[8]Лист2!#REF!</definedName>
    <definedName name="СТРОИТЕЛЬСТВО" localSheetId="0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техобслуж_ВТ" localSheetId="3">[8]Лист2!#REF!</definedName>
    <definedName name="техобслуж_ВТ">[8]Лист2!#REF!</definedName>
    <definedName name="техобслуж_ОС" localSheetId="3">[8]Лист2!#REF!</definedName>
    <definedName name="техобслуж_ОС">[8]Лист2!#REF!</definedName>
    <definedName name="тлвоцлволцц">[3]!тлвоцлволцц</definedName>
    <definedName name="транспорт" localSheetId="3">[8]Лист2!#REF!</definedName>
    <definedName name="транспорт">[8]Лист2!#REF!</definedName>
    <definedName name="ф77" localSheetId="3">#REF!</definedName>
    <definedName name="ф77">#REF!</definedName>
    <definedName name="Флажок16_Щелкнуть">[3]!Флажок16_Щелкнуть</definedName>
    <definedName name="фрукты" localSheetId="3">#REF!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H86" i="5" l="1"/>
  <c r="B86" i="5"/>
  <c r="K65" i="5"/>
  <c r="E65" i="5"/>
  <c r="B65" i="5"/>
  <c r="M63" i="5"/>
  <c r="M62" i="5"/>
  <c r="H65" i="5"/>
  <c r="M61" i="5"/>
  <c r="M60" i="5"/>
  <c r="M59" i="5"/>
  <c r="M58" i="5"/>
  <c r="M57" i="5"/>
  <c r="M65" i="5" s="1"/>
  <c r="L65" i="5"/>
  <c r="J65" i="5"/>
  <c r="I65" i="5"/>
  <c r="G65" i="5"/>
  <c r="F65" i="5"/>
  <c r="D65" i="5"/>
  <c r="C65" i="5"/>
  <c r="E55" i="5"/>
  <c r="E66" i="5" s="1"/>
  <c r="E87" i="5" s="1"/>
  <c r="L55" i="5"/>
  <c r="M53" i="5"/>
  <c r="I55" i="5"/>
  <c r="I66" i="5" s="1"/>
  <c r="I87" i="5" s="1"/>
  <c r="G55" i="5"/>
  <c r="F55" i="5"/>
  <c r="C55" i="5"/>
  <c r="C66" i="5" s="1"/>
  <c r="C87" i="5" s="1"/>
  <c r="K49" i="5"/>
  <c r="M49" i="5" s="1"/>
  <c r="J55" i="5"/>
  <c r="J66" i="5" s="1"/>
  <c r="J87" i="5" s="1"/>
  <c r="H55" i="5"/>
  <c r="D55" i="5"/>
  <c r="D66" i="5" s="1"/>
  <c r="D87" i="5" s="1"/>
  <c r="B55" i="5"/>
  <c r="M48" i="5"/>
  <c r="M47" i="5"/>
  <c r="M46" i="5"/>
  <c r="M45" i="5"/>
  <c r="M42" i="5"/>
  <c r="L86" i="5"/>
  <c r="M40" i="5"/>
  <c r="M86" i="5" s="1"/>
  <c r="J86" i="5"/>
  <c r="I86" i="5"/>
  <c r="G86" i="5"/>
  <c r="F86" i="5"/>
  <c r="E86" i="5"/>
  <c r="D86" i="5"/>
  <c r="C86" i="5"/>
  <c r="D35" i="5"/>
  <c r="L34" i="5"/>
  <c r="I34" i="5"/>
  <c r="H34" i="5"/>
  <c r="G34" i="5"/>
  <c r="F34" i="5"/>
  <c r="E34" i="5"/>
  <c r="K34" i="5" s="1"/>
  <c r="M34" i="5" s="1"/>
  <c r="D34" i="5"/>
  <c r="C34" i="5"/>
  <c r="B34" i="5"/>
  <c r="J35" i="5"/>
  <c r="H33" i="5"/>
  <c r="G33" i="5"/>
  <c r="F33" i="5"/>
  <c r="D33" i="5"/>
  <c r="C33" i="5"/>
  <c r="B33" i="5"/>
  <c r="K33" i="5" s="1"/>
  <c r="M33" i="5" s="1"/>
  <c r="H32" i="5"/>
  <c r="G32" i="5"/>
  <c r="G35" i="5" s="1"/>
  <c r="F32" i="5"/>
  <c r="K32" i="5"/>
  <c r="M32" i="5" s="1"/>
  <c r="B32" i="5"/>
  <c r="L35" i="5"/>
  <c r="I31" i="5"/>
  <c r="H31" i="5"/>
  <c r="G31" i="5"/>
  <c r="F31" i="5"/>
  <c r="K31" i="5"/>
  <c r="M31" i="5" s="1"/>
  <c r="B31" i="5"/>
  <c r="I30" i="5"/>
  <c r="I35" i="5" s="1"/>
  <c r="H30" i="5"/>
  <c r="H35" i="5" s="1"/>
  <c r="G30" i="5"/>
  <c r="F30" i="5"/>
  <c r="F35" i="5" s="1"/>
  <c r="E35" i="5"/>
  <c r="D30" i="5"/>
  <c r="C30" i="5"/>
  <c r="C35" i="5" s="1"/>
  <c r="B30" i="5"/>
  <c r="B35" i="5" s="1"/>
  <c r="K35" i="5" s="1"/>
  <c r="M35" i="5" s="1"/>
  <c r="L27" i="5"/>
  <c r="L26" i="5"/>
  <c r="L28" i="5" s="1"/>
  <c r="L36" i="5" s="1"/>
  <c r="H26" i="5"/>
  <c r="H28" i="5" s="1"/>
  <c r="E26" i="5"/>
  <c r="E27" i="5" s="1"/>
  <c r="B26" i="5"/>
  <c r="B28" i="5" s="1"/>
  <c r="K25" i="5"/>
  <c r="M25" i="5" s="1"/>
  <c r="M26" i="5" s="1"/>
  <c r="F26" i="5"/>
  <c r="J26" i="5"/>
  <c r="I26" i="5"/>
  <c r="G26" i="5"/>
  <c r="D26" i="5"/>
  <c r="K24" i="5"/>
  <c r="M24" i="5" s="1"/>
  <c r="L22" i="5"/>
  <c r="J22" i="5"/>
  <c r="I22" i="5"/>
  <c r="H22" i="5"/>
  <c r="E22" i="5"/>
  <c r="D22" i="5"/>
  <c r="C22" i="5"/>
  <c r="B22" i="5"/>
  <c r="G22" i="5"/>
  <c r="K20" i="5"/>
  <c r="M20" i="5" s="1"/>
  <c r="K19" i="5"/>
  <c r="M19" i="5" s="1"/>
  <c r="K18" i="5"/>
  <c r="M18" i="5" s="1"/>
  <c r="G15" i="5"/>
  <c r="F15" i="5"/>
  <c r="E15" i="5"/>
  <c r="D15" i="5"/>
  <c r="C15" i="5"/>
  <c r="K15" i="5" s="1"/>
  <c r="M15" i="5" s="1"/>
  <c r="B15" i="5"/>
  <c r="G28" i="5" l="1"/>
  <c r="G36" i="5" s="1"/>
  <c r="G27" i="5"/>
  <c r="I28" i="5"/>
  <c r="I36" i="5" s="1"/>
  <c r="I27" i="5"/>
  <c r="B36" i="5"/>
  <c r="K55" i="5"/>
  <c r="B66" i="5"/>
  <c r="B87" i="5" s="1"/>
  <c r="H66" i="5"/>
  <c r="H87" i="5" s="1"/>
  <c r="M54" i="5"/>
  <c r="D27" i="5"/>
  <c r="D28" i="5"/>
  <c r="D36" i="5" s="1"/>
  <c r="J27" i="5"/>
  <c r="J28" i="5"/>
  <c r="J36" i="5" s="1"/>
  <c r="F66" i="5"/>
  <c r="F87" i="5" s="1"/>
  <c r="L66" i="5"/>
  <c r="L87" i="5" s="1"/>
  <c r="H36" i="5"/>
  <c r="G66" i="5"/>
  <c r="G87" i="5" s="1"/>
  <c r="K21" i="5"/>
  <c r="M21" i="5" s="1"/>
  <c r="C26" i="5"/>
  <c r="E28" i="5"/>
  <c r="E36" i="5" s="1"/>
  <c r="B27" i="5"/>
  <c r="H27" i="5"/>
  <c r="F22" i="5"/>
  <c r="F27" i="5" s="1"/>
  <c r="K26" i="5"/>
  <c r="K86" i="5"/>
  <c r="K30" i="5"/>
  <c r="M30" i="5" s="1"/>
  <c r="K22" i="5" l="1"/>
  <c r="M22" i="5" s="1"/>
  <c r="K66" i="5"/>
  <c r="K87" i="5" s="1"/>
  <c r="M55" i="5"/>
  <c r="C28" i="5"/>
  <c r="C27" i="5"/>
  <c r="F28" i="5"/>
  <c r="F36" i="5" s="1"/>
  <c r="K27" i="5"/>
  <c r="M66" i="5" l="1"/>
  <c r="M87" i="5" s="1"/>
  <c r="C36" i="5"/>
  <c r="K28" i="5"/>
  <c r="M27" i="5"/>
  <c r="M28" i="5" l="1"/>
  <c r="K36" i="5"/>
  <c r="M36" i="5" l="1"/>
  <c r="J63" i="2" l="1"/>
  <c r="E72" i="3" l="1"/>
  <c r="D72" i="3"/>
  <c r="D59" i="3"/>
  <c r="E59" i="3"/>
  <c r="B36" i="3"/>
  <c r="B29" i="3"/>
  <c r="D27" i="3"/>
  <c r="B23" i="3"/>
  <c r="B22" i="3"/>
  <c r="B21" i="3"/>
  <c r="E27" i="3"/>
  <c r="E42" i="3" s="1"/>
  <c r="E44" i="3" s="1"/>
  <c r="D76" i="2"/>
  <c r="E76" i="2"/>
  <c r="E70" i="2"/>
  <c r="D70" i="2"/>
  <c r="E65" i="2"/>
  <c r="D65" i="2"/>
  <c r="E80" i="2"/>
  <c r="B54" i="2"/>
  <c r="E48" i="2"/>
  <c r="B46" i="2"/>
  <c r="D48" i="2"/>
  <c r="B42" i="2"/>
  <c r="B38" i="2"/>
  <c r="B36" i="2"/>
  <c r="E41" i="2"/>
  <c r="B35" i="2"/>
  <c r="D31" i="2"/>
  <c r="D34" i="2" s="1"/>
  <c r="E31" i="2"/>
  <c r="E34" i="2" s="1"/>
  <c r="D25" i="2"/>
  <c r="D28" i="2" s="1"/>
  <c r="E25" i="2"/>
  <c r="E28" i="2" s="1"/>
  <c r="E22" i="2"/>
  <c r="B18" i="2"/>
  <c r="E17" i="2"/>
  <c r="E19" i="2" s="1"/>
  <c r="E55" i="1"/>
  <c r="E57" i="1" s="1"/>
  <c r="E58" i="1" s="1"/>
  <c r="E44" i="1"/>
  <c r="E30" i="1"/>
  <c r="E76" i="3" l="1"/>
  <c r="E78" i="3" s="1"/>
  <c r="B59" i="3"/>
  <c r="B27" i="3"/>
  <c r="B72" i="3"/>
  <c r="D42" i="3"/>
  <c r="B60" i="2"/>
  <c r="B65" i="2"/>
  <c r="D71" i="2"/>
  <c r="B70" i="2"/>
  <c r="E51" i="2"/>
  <c r="E71" i="2"/>
  <c r="D17" i="2"/>
  <c r="D41" i="2"/>
  <c r="B52" i="2"/>
  <c r="D22" i="2"/>
  <c r="B22" i="2" s="1"/>
  <c r="B37" i="2"/>
  <c r="B19" i="2"/>
  <c r="D80" i="2"/>
  <c r="D55" i="1"/>
  <c r="D30" i="1"/>
  <c r="D44" i="1"/>
  <c r="D44" i="3" l="1"/>
  <c r="B42" i="3"/>
  <c r="B71" i="2"/>
  <c r="B67" i="2"/>
  <c r="B77" i="2"/>
  <c r="E53" i="2"/>
  <c r="E72" i="2" s="1"/>
  <c r="E79" i="2" s="1"/>
  <c r="E81" i="2" s="1"/>
  <c r="D19" i="2"/>
  <c r="D51" i="2" s="1"/>
  <c r="D57" i="1"/>
  <c r="B44" i="3" l="1"/>
  <c r="D76" i="3"/>
  <c r="B74" i="2"/>
  <c r="B51" i="2"/>
  <c r="D53" i="2"/>
  <c r="E56" i="2"/>
  <c r="J57" i="2" s="1"/>
  <c r="D58" i="1"/>
  <c r="B76" i="3" l="1"/>
  <c r="D78" i="3"/>
  <c r="B53" i="2"/>
  <c r="D56" i="2"/>
  <c r="D72" i="2"/>
  <c r="B72" i="2" l="1"/>
  <c r="D79" i="2"/>
  <c r="D81" i="2" l="1"/>
  <c r="B82" i="2"/>
  <c r="B81" i="2" l="1"/>
</calcChain>
</file>

<file path=xl/sharedStrings.xml><?xml version="1.0" encoding="utf-8"?>
<sst xmlns="http://schemas.openxmlformats.org/spreadsheetml/2006/main" count="651" uniqueCount="353">
  <si>
    <t>БИН 920140000084</t>
  </si>
  <si>
    <t>КОД ОКПО 19924793</t>
  </si>
  <si>
    <t>БИК TSESKZKA</t>
  </si>
  <si>
    <t>ИИК KZ48125KZT1001300336 в НБ РК</t>
  </si>
  <si>
    <t>Место нахождения головного банка: г.Алматы, 
Медеуский район, проспект Назарбаева, дом 242.</t>
  </si>
  <si>
    <t>КОНСОЛИДИРОВАННЫЙ ОТЧЕТ О ФИНАНСОВОМ ПОЛОЖЕНИИ</t>
  </si>
  <si>
    <t>(в миллионах тенге)</t>
  </si>
  <si>
    <t>Прим.</t>
  </si>
  <si>
    <t>Check w. K'KZT</t>
  </si>
  <si>
    <t>Mapping 1</t>
  </si>
  <si>
    <t>Mapping 2</t>
  </si>
  <si>
    <t>Mapping 3</t>
  </si>
  <si>
    <t>Mapping 4</t>
  </si>
  <si>
    <t>Mapping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</si>
  <si>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</si>
  <si>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</si>
  <si>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</si>
  <si>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</si>
  <si>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</si>
  <si>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</si>
  <si>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</si>
  <si>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</si>
  <si>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</si>
  <si>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</si>
  <si>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</si>
  <si>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</si>
  <si>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</si>
  <si>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</si>
  <si>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</si>
  <si>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</si>
  <si>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</si>
  <si>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</si>
  <si>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</si>
  <si>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</si>
  <si>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</si>
  <si>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</si>
  <si>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</si>
  <si>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</si>
  <si>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</si>
  <si>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</si>
  <si>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</si>
  <si>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</si>
  <si>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</si>
  <si>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</si>
  <si>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</si>
  <si>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</si>
  <si>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Собственные 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</si>
  <si>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</si>
  <si>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</si>
  <si>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</si>
  <si>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</si>
  <si>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</si>
  <si>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 xml:space="preserve"> убыток </t>
  </si>
  <si>
    <t>прибыль</t>
  </si>
  <si>
    <t>прибыль (убыток)</t>
  </si>
  <si>
    <t>(убыток) прибыль</t>
  </si>
  <si>
    <t>Прочие резервы, связанные с долевыми инструментами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</si>
  <si>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</si>
  <si>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</si>
  <si>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</si>
  <si>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</si>
  <si>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CHECK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</si>
  <si>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</si>
  <si>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</si>
  <si>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</si>
  <si>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 xml:space="preserve">Председатель Правления                                              </t>
  </si>
  <si>
    <t>Айдосов Н.Г.</t>
  </si>
  <si>
    <t xml:space="preserve">Главный бухгалтер                                                        </t>
  </si>
  <si>
    <t>Салихова Н.М.</t>
  </si>
  <si>
    <t>Исп.:Ислямова А.Н.</t>
  </si>
  <si>
    <t>вн. 1752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</si>
  <si>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</si>
  <si>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</si>
  <si>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</si>
  <si>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</si>
  <si>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</t>
  </si>
  <si>
    <t>Чистый процентный доход до расходов по кредитным убыткам</t>
  </si>
  <si>
    <t>Чистый процентный доход до доходов по кредитным убыткам</t>
  </si>
  <si>
    <t>Чистый процентный доход до доходов / (расходов) по кредитным убыткам</t>
  </si>
  <si>
    <t>Чистый процентный доход до (расходов) / доходов по кредитным убыткам</t>
  </si>
  <si>
    <t>Расходы по кредитным убыткам</t>
  </si>
  <si>
    <t>Доходы по кредитным убыткам</t>
  </si>
  <si>
    <t>Доходы / (расходы) по кредитным убыткам</t>
  </si>
  <si>
    <t>(Расходы) / доходы по кредитным убыткам</t>
  </si>
  <si>
    <t>Чистый процентный доход после расходов по кредитным убыткам</t>
  </si>
  <si>
    <t>Чистый процентный доход после доходов по кредитным убыткам</t>
  </si>
  <si>
    <t>Чистый процентный доход после доходов / (расходов)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</si>
  <si>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</si>
  <si>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</si>
  <si>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</si>
  <si>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комиссионный расход</t>
  </si>
  <si>
    <t>Чистый комиссионный доход</t>
  </si>
  <si>
    <t>Чистый комиссионный доход / (расход)</t>
  </si>
  <si>
    <t>Чистый комиссионный (расход) /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</si>
  <si>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</si>
  <si>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</si>
  <si>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</si>
  <si>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</si>
  <si>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</si>
  <si>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</si>
  <si>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</si>
  <si>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</si>
  <si>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</si>
  <si>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</si>
  <si>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страховым претензиям</t>
  </si>
  <si>
    <t>Страховые претензии начисленные, нетто</t>
  </si>
  <si>
    <t>Чистые убытки по финансовым инструментам, оцениваемым по справедливой стоимости 
 через прибыль или убыток</t>
  </si>
  <si>
    <t>Чистые прибыли по финансовым инструментам, оцениваемым по справедливой стоимости 
 через прибыль или убыток</t>
  </si>
  <si>
    <t>Чистые прибыли / (убытки) по финансовым инструментам, оцениваемым по справедливой стоимости 
 через прибыль или убыток</t>
  </si>
  <si>
    <t>Чистые (убытки) / прибыли по финансовым инструментам, оцениваемым по справедливой стоимости 
 через прибыль или убыток</t>
  </si>
  <si>
    <t>Чистые убытки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</si>
  <si>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</si>
  <si>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доходы / (расходы)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</si>
  <si>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(расходы) /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</si>
  <si>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убытки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</si>
  <si>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прибыли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</si>
  <si>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прибыли / (убытки)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</si>
  <si>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(убытки) / прибыли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</si>
  <si>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расходы по операциям с иностранной валютой</t>
  </si>
  <si>
    <t>Чистые доходы по операциям с иностранной валютой</t>
  </si>
  <si>
    <t>Чистые доходы / (расходы) по операциям с иностранной валютой</t>
  </si>
  <si>
    <t>Чистые (расходы) / доходы по операциям с иностранной валютой</t>
  </si>
  <si>
    <t>Доход от модификации финансовых обязательств перед государственными учреждениями</t>
  </si>
  <si>
    <t>Прочие доходы</t>
  </si>
  <si>
    <t>Прочие расходы</t>
  </si>
  <si>
    <t>Прочие доходы / (расходы)</t>
  </si>
  <si>
    <t>Прочие (расходы) / доходы</t>
  </si>
  <si>
    <t>Прочие операционные доходы</t>
  </si>
  <si>
    <t>Доходы по операциям с производными финансовыми инструментами</t>
  </si>
  <si>
    <t>Расходы от переоценки основных средств и нематериальных активов</t>
  </si>
  <si>
    <t>Доходы от переоценки основных средств и нематериальных активов</t>
  </si>
  <si>
    <t>Доходы / (расходы) от переоценки основных средств и нематериальных активов</t>
  </si>
  <si>
    <t>(Расходы) / доходы от переоценки основных средств и нематериальных активов</t>
  </si>
  <si>
    <t xml:space="preserve">Расходы на персонал </t>
  </si>
  <si>
    <t>Прочие общие и административные расходы</t>
  </si>
  <si>
    <t xml:space="preserve">Убытки от обесценения прочих инвестиций </t>
  </si>
  <si>
    <t>Убытки от создания прочих резервов</t>
  </si>
  <si>
    <t>Доходы от восстановления прочих резервов</t>
  </si>
  <si>
    <t>Прибыль от восстановления прочих резервов / (убыток от создания прочих резервов)</t>
  </si>
  <si>
    <t>(Убыток от создания прочих резервов) / прибыль от восстановления прочих резервов</t>
  </si>
  <si>
    <t xml:space="preserve">Прочие операционные расходы </t>
  </si>
  <si>
    <t>Убытки  от выбытия дочерней организации</t>
  </si>
  <si>
    <t>Доход от выгодного приобретения</t>
  </si>
  <si>
    <t>Убыток до расходов по корпоративному подоходному налогу</t>
  </si>
  <si>
    <t>Прибыль до расходов по корпоративному подоходному налогу</t>
  </si>
  <si>
    <t>Прибыль / (убыток) до расходов по корпоративному подоходному налогу</t>
  </si>
  <si>
    <t>(Убыток)/прибыль до расходов по корпоративному подоходному налогу</t>
  </si>
  <si>
    <t>Расходы по корпоративному подоходному налогу</t>
  </si>
  <si>
    <t>Экономия по корпоративному подоходному налогу</t>
  </si>
  <si>
    <t>Экономия / (расходы) по корпоративному подоходному налогу</t>
  </si>
  <si>
    <t>(Расходы) / экономия по корпоративному подоходному налогу</t>
  </si>
  <si>
    <t>Убыток за период</t>
  </si>
  <si>
    <t>Прибыль за период</t>
  </si>
  <si>
    <t>Прибыль / (убыток) за период</t>
  </si>
  <si>
    <t>(Убыток) / прибыль за период</t>
  </si>
  <si>
    <t>Убыток, приходящийся на:</t>
  </si>
  <si>
    <t>Прибыль, приходящаяся на:</t>
  </si>
  <si>
    <t>Прибыль / (убыток), приходящаяся на:</t>
  </si>
  <si>
    <t>(Убыток) / прибыль, приходящийся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</si>
  <si>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</si>
  <si>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</si>
  <si>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</si>
  <si>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убыток, подлежащий реклассификации в состав прибыли или 
 убытка в последующих периодах:</t>
  </si>
  <si>
    <t>Прочий совокупный доход, подлежащий реклассификации в состав прибыли или 
 убытка в последующих периодах:</t>
  </si>
  <si>
    <t>Прочий совокупный доход/(убыток), подлежащий реклассификации в состав прибыли или 
 убытка в последующих периодах:</t>
  </si>
  <si>
    <t>Прочий совокупный (убыток)/доход,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</si>
  <si>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</si>
  <si>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</si>
  <si>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</si>
  <si>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</si>
  <si>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убытка, которые были или могут быть впоследствии 
 реклассифицированы в состав прибыли или убытка</t>
  </si>
  <si>
    <t>Всего статей прочего совокупного дохода, которые были или могут быть впоследствии 
 реклассифицированы в состав прибыли или убытка</t>
  </si>
  <si>
    <t>Всего статей прочего совокупного дохода/(убытка), которые были или могут быть впоследствии 
 реклассифицированы в состав прибыли или убытка</t>
  </si>
  <si>
    <t>Всего статей прочего совокупного (убытка)/дохода,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</si>
  <si>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</si>
  <si>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Чистый прочий совокупный доход, не подлежащий реклассификации в состав прибыли или 
 убытка в последующих периодах:</t>
  </si>
  <si>
    <t>Чистый прочий совокупный доход/(убыток), не подлежащий реклассификации в состав прибыли или 
 убытка в последующих периодах:</t>
  </si>
  <si>
    <t>Чистый прочий совокупный (убыток)/доход,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</si>
  <si>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</si>
  <si>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</si>
  <si>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</si>
  <si>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Всего статей прочего совокупного дохода/(убытка), не подлежащих реклассификации в состав 
 прибыли или убытка в последующих периодах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</si>
  <si>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</si>
  <si>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</si>
  <si>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Прочий совокупный доход за период</t>
  </si>
  <si>
    <t>Прочий совокупный доход / (убыток) доход за период</t>
  </si>
  <si>
    <t>Прочий совокупный (убыток) / доход за период</t>
  </si>
  <si>
    <t>Итого совокупный доход за период</t>
  </si>
  <si>
    <t>Итого совокупный убыток за период</t>
  </si>
  <si>
    <t>Итого совокупный доход / (убыток) за период</t>
  </si>
  <si>
    <t>Итого совокупный (убыток) / прибыль доход за период</t>
  </si>
  <si>
    <t>Изменения резерва переоценки основных средств</t>
  </si>
  <si>
    <t>Итого совокупный убыток приходящийся на:</t>
  </si>
  <si>
    <t>Итого совокупный доход приходящийся на:</t>
  </si>
  <si>
    <t>Итого совокупный доход / (убыток) приходящийся на:</t>
  </si>
  <si>
    <t>Итого совокупный (убыток) / доход приходящийся на:</t>
  </si>
  <si>
    <t>Всего совокупного убытка за период</t>
  </si>
  <si>
    <t>Всего совокупного дохода за период</t>
  </si>
  <si>
    <t>Всего совокупного дохода / (убытка) за период</t>
  </si>
  <si>
    <t>Всего совокупного (убытка) / дохода за период</t>
  </si>
  <si>
    <t>Базовый и разводненный убыток на одну простую акцию (в тенге)</t>
  </si>
  <si>
    <t>Базовая и разводненная прибыль на одну простую акцию (в тенге)</t>
  </si>
  <si>
    <t>Базовый и разводненный доход / (убыток) на одну простую акцию (в тенге)</t>
  </si>
  <si>
    <t>Базовый и разводненный (убыток) / доход на одну простую акцию (в тенге)</t>
  </si>
  <si>
    <t>СД, Правление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</si>
  <si>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</si>
  <si>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</si>
  <si>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</si>
  <si>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</si>
  <si>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</si>
  <si>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</si>
  <si>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</si>
  <si>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</si>
  <si>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расходы по операциям с торговыми ценными бумагами</t>
  </si>
  <si>
    <t>Чистые доходы по операциям с торговыми ценными бумагами</t>
  </si>
  <si>
    <t>Чистые доходы / (расходы) по операциям с торговыми ценными бумагами</t>
  </si>
  <si>
    <t>Чистые (расходы) / доходы по операциям с торговыми ценными бумагами</t>
  </si>
  <si>
    <t>Реализованные чистые расходы по операциям с иностранной валютой</t>
  </si>
  <si>
    <t>Реализованные чистые доходы по операциям с иностранной валютой</t>
  </si>
  <si>
    <t>Реализованные чистые доходы / (расходы) по операциям с иностранной валютой</t>
  </si>
  <si>
    <t>Реализованные чистые (расходы) / доходы по операциям с иностранной валютой</t>
  </si>
  <si>
    <t>Реализованные убытки по финансовым инструментам, оцениваемым по справедливой стоимости
 через прибыль или убыток</t>
  </si>
  <si>
    <t>Реализованные прибыли по финансовым инструментам, оцениваемым по справедливой стоимости
 через прибыль или убыток</t>
  </si>
  <si>
    <t>Реализованные прибыли / (убытки) по финансовым инструментам, оцениваемым по справедливой стоимости
 через прибыль или убыток</t>
  </si>
  <si>
    <t>Реализованные (убытки)/прибыли  по финансовым инструментам, оцениваемым по справедливой стоимости 
 через прибыль или убыток</t>
  </si>
  <si>
    <t>Расходы на персонал и прочие общие и административные расходы выплаченные</t>
  </si>
  <si>
    <t>Реализованные убытки по финансовым инструментам, оцениваемым по справедливой стоимости через прибыль или убыток</t>
  </si>
  <si>
    <t>Реализованные прибыли по финансовым инструментам, оцениваемым по справедливой стоимости через прибыль или убыток</t>
  </si>
  <si>
    <t>Реализованные прибыли / (убытки) по финансовым инструментам, оцениваемым по справедливой стоимости через прибыль или убыток</t>
  </si>
  <si>
    <t>Реализованные (убытки)/прибыли  по финансовым инструментам, оцениваемым по справедливой стоимости через прибыль или убыток</t>
  </si>
  <si>
    <t>Прочие доходы полученные</t>
  </si>
  <si>
    <t>Прочие расходы выплаченные</t>
  </si>
  <si>
    <t>Денежные потоки использованные в операционной деятельности до изменений в операционных
 активах и обязательствах</t>
  </si>
  <si>
    <t>Денежные потоки полученные от операционной деятельности до изменений в операционных
 активах и обязательствах</t>
  </si>
  <si>
    <t>Денежные потоки полученные / (использованные) от / (в) операционной деятельности до 
 изменений в операционных активах и обязательствах</t>
  </si>
  <si>
    <t>Денежные потоки (использованные) / полученные (в) / от операционной деятельности до изменений в операционных
 активах и обязательствах</t>
  </si>
  <si>
    <t>Чистое (увеличение) / уменьшение операционных активов</t>
  </si>
  <si>
    <t>Чистое уменьшение / (увеличение) операционных активов</t>
  </si>
  <si>
    <t>Производные финансовые инструменты</t>
  </si>
  <si>
    <t>Чистое (уменьшение) / увеличение операционных обязательств</t>
  </si>
  <si>
    <t>Чистое увеличение / (уменьшение) операционных обязательств</t>
  </si>
  <si>
    <t xml:space="preserve">Текущие счета и депозиты клиентов </t>
  </si>
  <si>
    <t xml:space="preserve">Прочие обязательства </t>
  </si>
  <si>
    <t>&lt;= OK</t>
  </si>
  <si>
    <t>Чистое использование денежных средств в операционной 
 деятельности до уплаты корпоративного подоходного налога</t>
  </si>
  <si>
    <t>Чистое поступление денежных средств от операционной 
 деятельности до уплаты корпоративного подоходного налога</t>
  </si>
  <si>
    <t>Чистое поступление / (использование) денежных средств от / (в) операционной 
 деятельности до уплаты корпоративного подоходного налога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</si>
  <si>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</si>
  <si>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</si>
  <si>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</si>
  <si>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Чистое поступление денежных средств от операционной деятельности</t>
  </si>
  <si>
    <t>Чистое поступление / (использование) денежных средств от / (в) операционной деятельности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</si>
  <si>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</si>
  <si>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</si>
  <si>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Денежные средства и их эквиваленты, выбывшие при продаже дочерней компании</t>
  </si>
  <si>
    <t>Денежные средства и их эквиваленты, приобретенные вследствие объединения бизнесов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</si>
  <si>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</si>
  <si>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</si>
  <si>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учитываемых по амортизированной стоимости</t>
  </si>
  <si>
    <t>Погашение инвестиционных ценных бумаг, учитываемых по амортизированной стоимости</t>
  </si>
  <si>
    <t>Поступления в связи с продажей дочерней компании</t>
  </si>
  <si>
    <t>Поступления от продажи основных средств и инвестиционной собственности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</si>
  <si>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</si>
  <si>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</si>
  <si>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Приобретение инвестиций в дочерние и ассоциированные компании</t>
  </si>
  <si>
    <t>Чистое использование денежных средств в инвестиционной деятельности</t>
  </si>
  <si>
    <t>Чистое поступление денежных средств от инвестиционной деятельности</t>
  </si>
  <si>
    <t>Чистое поступление / (использование) денежных средств от / (в) инвестиционной деятельности</t>
  </si>
  <si>
    <t>Чистое (использование) / поступление денежных средств (в) / от инвестиционной деятельности</t>
  </si>
  <si>
    <t>ДВИЖЕНИЕ ДЕНЕЖНЫХ СРЕДСТВ ОТ ФИНАНСОВОЙ ДЕЯТЕЛЬНОСТИ</t>
  </si>
  <si>
    <t>Дивиденды выплаченные акционерам Банка</t>
  </si>
  <si>
    <t>Погашение субординированного долга</t>
  </si>
  <si>
    <t xml:space="preserve">Выкуп собственных простых акций </t>
  </si>
  <si>
    <t>Погашение обязательств по аренде</t>
  </si>
  <si>
    <t>Погашение выпущенных долговых ценных бумаг</t>
  </si>
  <si>
    <t xml:space="preserve">Выкуп выпущенных долговых ценных бумаг </t>
  </si>
  <si>
    <t>Размещение субординированного долга</t>
  </si>
  <si>
    <t>Размещение выпущенных долговых ценных бумаг</t>
  </si>
  <si>
    <t>Поступления от выпуска акционерного капитала</t>
  </si>
  <si>
    <t>Погашение кредитов от других банков</t>
  </si>
  <si>
    <t>Чистое использование денежных средств в финансовой деятельности</t>
  </si>
  <si>
    <t>Чистое поступление денежных средств от финансовой деятельности</t>
  </si>
  <si>
    <t>Чистое поступление / (использование) денежных средств от / (в) финансовой деятельности</t>
  </si>
  <si>
    <t>Чистое (использование) / поступление денежных средств (в) / от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</si>
  <si>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</si>
  <si>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</si>
  <si>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уменьшение денежных средств и их эквивалентов</t>
  </si>
  <si>
    <t>Чистое увеличение денежных средств и их эквивалентов</t>
  </si>
  <si>
    <t>Чистое увеличение / (уменьшение) денежных средств и их эквивалентов</t>
  </si>
  <si>
    <t>Чистое (уменьшение) / увеличение  денежных средств и их эквивалентов</t>
  </si>
  <si>
    <t>Неденежные операции</t>
  </si>
  <si>
    <t>Изъятие залогового обеспечения по кредитам клиентам</t>
  </si>
  <si>
    <t>Перевод основных средств в активы, предназначенные для продажи в составе прочих активов</t>
  </si>
  <si>
    <t>Перевод инвестиционной собственности в основные средства</t>
  </si>
  <si>
    <t xml:space="preserve">                                                                     </t>
  </si>
  <si>
    <t>Даму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</si>
  <si>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</si>
  <si>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</si>
  <si>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</si>
  <si>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Всего совокупного дохода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</si>
  <si>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</si>
  <si>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</si>
  <si>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</si>
  <si>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</si>
  <si>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</si>
  <si>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Курсовые разницы при пересчете показателей иностранных дочерних компаний
 из других валют</t>
  </si>
  <si>
    <t>Всего статей, которые были или могут быть впоследствии  
 реклассифицированы в состав прибыли или убытка</t>
  </si>
  <si>
    <t>Прочий совокупный доход, не подлежащий реклассификации в состав прибыли или убытка в последующих периодах:</t>
  </si>
  <si>
    <t>Прибыли по долевым инструментам, оцениваемым по справедливой стоимости через прочий совокупный доход</t>
  </si>
  <si>
    <t>Резерв переоценки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</si>
  <si>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</si>
  <si>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Операции с собственниками, отраженные непосредственно в капитале</t>
  </si>
  <si>
    <t>Амортизация резерва переоценки основных средств</t>
  </si>
  <si>
    <t>Уменьшение неконтролирующих долей участия</t>
  </si>
  <si>
    <t>Размещение собственных выкупленных акций</t>
  </si>
  <si>
    <t xml:space="preserve">Убыток от сделки с промежуточной материнской компанией </t>
  </si>
  <si>
    <t>Дивиденды выплаченные акционерам Группы</t>
  </si>
  <si>
    <t>Всего операций с собственниками</t>
  </si>
  <si>
    <t>Выкупленные акции</t>
  </si>
  <si>
    <t>Прочий совокупный доход/(убыток), подлежащий реклассификации в 
 состав прибыли или убытка в последующих периодах: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</si>
  <si>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</si>
  <si>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Прочий совокупный доход, не подлежащий реклассификации в состав 
 прибыли или убытка в последующих периодах:</t>
  </si>
  <si>
    <t>Начисление резерва на выплаты единовременного нефиксированного 
 вознаграждения в виде простых акций</t>
  </si>
  <si>
    <t>Уменьшение начисленного резерва в связи с выплатой единовременного 
 нефиксированного вознаграждения в виде простых акций</t>
  </si>
  <si>
    <t>Выкупленные простые акции</t>
  </si>
  <si>
    <t>Изменение в доле участия в дочерней компании, приводящее к потере 
 контроля</t>
  </si>
  <si>
    <t>Приобретение неконтролирующих долей участия</t>
  </si>
  <si>
    <t>Дивиденды выплаченные акционеру Группы</t>
  </si>
  <si>
    <t>Операции с материнской компанией</t>
  </si>
  <si>
    <t>Исп: Ислямова А.Н.</t>
  </si>
  <si>
    <t>BB check</t>
  </si>
  <si>
    <t>EB check</t>
  </si>
  <si>
    <t>Исп.: Ислямова А.Н.</t>
  </si>
  <si>
    <t>АО "First Heartland Jusan Bank" и его дочерние компании</t>
  </si>
  <si>
    <t>КОНСОЛИДИРОВАННЫЙ  ОТЧЕТ ОБ ИЗМЕНЕНИЯХ В КАПИТАЛЕ</t>
  </si>
  <si>
    <t>Остаток на 1 января 2023 года</t>
  </si>
  <si>
    <t>OK</t>
  </si>
  <si>
    <t>ERROR</t>
  </si>
  <si>
    <t>Остаток на 1 января 2022 года</t>
  </si>
  <si>
    <t>По состоянию на 31 марта 2023 года</t>
  </si>
  <si>
    <t>за три месяца, закончившихся 31 марта 2023 года</t>
  </si>
  <si>
    <t>За три месяца, закончившихся 
 31 марта 2023 года*</t>
  </si>
  <si>
    <t>За три месяца, закончившихся 
 31 марта 2022 года*</t>
  </si>
  <si>
    <t>31 марта 2023 года*</t>
  </si>
  <si>
    <t>31 декабря 2022
 года</t>
  </si>
  <si>
    <t>КОНСОЛИДИРОВАННЫЙ ОТЧЕТ О ДВИЖЕНИИ ДЕНЕЖНЫХ СРЕДСТВ</t>
  </si>
  <si>
    <t>Денежные средства и их эквиваленты, на начало отчетного года</t>
  </si>
  <si>
    <t>Денежные средства и их эквиваленты, на конец отчетного периода</t>
  </si>
  <si>
    <t>Остаток на 31 марта 2023 года*</t>
  </si>
  <si>
    <t>Остаток на 31 марта 2022 года*</t>
  </si>
  <si>
    <t>PY' 2020</t>
  </si>
  <si>
    <t>BB Per FS</t>
  </si>
  <si>
    <t>EB Per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</si>
</sst>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₽_-;\-* #,##0.00\ _₽_-;_-* &quot;-&quot;??\ _₽_-;_-@_-"/>
    <numFmt numFmtId="164" formatCode="_ * #,##0_)_ ;_ * \(#,##0\)_ ;_ * &quot;-&quot;_)_ ;_ @_ "/>
    <numFmt numFmtId="165" formatCode="#,##0\ \ ;\(#,##0\)\ ;\-\ \ \ \ "/>
    <numFmt numFmtId="166" formatCode="_ * #,##0.0_)\ _₽_ ;_ * \(#,##0.0\)\ _₽_ ;_ * &quot;-&quot;_)\ _₽_ ;_ @_ "/>
    <numFmt numFmtId="167" formatCode="_ * #,##0_)\ _₽_ ;_ * \(#,##0\)\ _₽_ ;_ * &quot;-&quot;_)\ _₽_ ;_ @_ "/>
    <numFmt numFmtId="168" formatCode="_(* #,##0_);_(* \(#,##0\);_(* &quot;-&quot;??_);_(@_)"/>
    <numFmt numFmtId="169" formatCode="_ * #,##0.00_)_ ;_ * \(#,##0.00\)_ ;_ * &quot;-&quot;_)_ ;_ @_ "/>
    <numFmt numFmtId="170" formatCode="_(* #,##0_);_(* \(#,##0\);_(* &quot;-&quot;_);_(@_)"/>
    <numFmt numFmtId="171" formatCode="_-* #.##0.00_р_._-;\-* #.##0.00_р_._-;_-* &quot;-&quot;??_р_._-;_-@_-"/>
    <numFmt numFmtId="172" formatCode="#,##0.00\ \ ;\(#,##0.00\)\ ;\-\ \ \ \ "/>
    <numFmt numFmtId="173" formatCode="_(* #,##0.0_);_(* \(#,##0.0\);_(* &quot;-&quot;??_);_(@_)"/>
    <numFmt numFmtId="174" formatCode="_-* #,##0_р_._-;\-* #,##0_р_._-;_-* &quot;-&quot;??_р_._-;_-@_-"/>
    <numFmt numFmtId="175" formatCode="_-* #.##0.00\ _₽_-;\-* #.##0.00\ _₽_-;_-* &quot;-&quot;??\ _₽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theme="1"/>
      <name val="Wide Latin"/>
      <family val="1"/>
    </font>
    <font>
      <i/>
      <sz val="14"/>
      <color rgb="FF0000FF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2"/>
      <color rgb="FF0000FF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4"/>
      <color rgb="FF0000FF"/>
      <name val="Times New Roman"/>
      <family val="1"/>
      <charset val="204"/>
    </font>
    <font>
      <b/>
      <sz val="14"/>
      <color theme="0" tint="-0.249977111117893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  <font>
      <i/>
      <sz val="14"/>
      <color theme="0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sz val="10"/>
      <color theme="1"/>
      <name val="Segoe UI"/>
      <family val="2"/>
      <charset val="204"/>
    </font>
    <font>
      <i/>
      <sz val="14"/>
      <name val="Arial"/>
      <family val="2"/>
      <charset val="204"/>
    </font>
    <font>
      <b/>
      <i/>
      <sz val="14"/>
      <name val="Times New Roman"/>
      <family val="1"/>
    </font>
    <font>
      <sz val="14"/>
      <color rgb="FFC00000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color theme="0"/>
      <name val="Arial"/>
      <family val="2"/>
      <charset val="204"/>
    </font>
    <font>
      <b/>
      <i/>
      <sz val="14"/>
      <color rgb="FF0000FF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171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9" fillId="0" borderId="0"/>
    <xf numFmtId="0" fontId="36" fillId="0" borderId="0"/>
    <xf numFmtId="0" fontId="19" fillId="0" borderId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55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2" applyFont="1" applyFill="1" applyAlignment="1" applyProtection="1">
      <alignment vertical="center" wrapText="1"/>
    </xf>
    <xf numFmtId="14" fontId="4" fillId="0" borderId="0" xfId="0" applyNumberFormat="1" applyFont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</xf>
    <xf numFmtId="3" fontId="7" fillId="0" borderId="0" xfId="3" applyNumberFormat="1" applyFont="1" applyFill="1" applyBorder="1" applyAlignment="1" applyProtection="1">
      <alignment horizontal="right" vertical="center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  <protection locked="0"/>
    </xf>
    <xf numFmtId="0" fontId="6" fillId="0" borderId="2" xfId="2" applyFont="1" applyBorder="1" applyAlignment="1" applyProtection="1">
      <alignment vertical="center"/>
    </xf>
    <xf numFmtId="0" fontId="4" fillId="0" borderId="2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horizontal="center" vertical="center"/>
      <protection locked="0"/>
    </xf>
    <xf numFmtId="165" fontId="5" fillId="0" borderId="3" xfId="2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6" fontId="4" fillId="0" borderId="0" xfId="0" applyNumberFormat="1" applyFont="1" applyAlignment="1" applyProtection="1">
      <alignment vertical="center"/>
      <protection locked="0"/>
    </xf>
    <xf numFmtId="167" fontId="10" fillId="3" borderId="0" xfId="0" applyNumberFormat="1" applyFont="1" applyFill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0" fontId="5" fillId="0" borderId="3" xfId="2" applyFont="1" applyFill="1" applyBorder="1" applyAlignment="1" applyProtection="1">
      <alignment vertical="center" wrapText="1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49" fontId="5" fillId="0" borderId="3" xfId="2" applyNumberFormat="1" applyFont="1" applyFill="1" applyBorder="1" applyAlignment="1" applyProtection="1">
      <alignment vertical="center" wrapText="1"/>
    </xf>
    <xf numFmtId="49" fontId="5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4" fillId="4" borderId="0" xfId="0" applyNumberFormat="1" applyFont="1" applyFill="1" applyAlignment="1" applyProtection="1">
      <alignment vertical="center"/>
      <protection locked="0"/>
    </xf>
    <xf numFmtId="0" fontId="6" fillId="0" borderId="1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horizontal="center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Alignment="1" applyProtection="1">
      <alignment vertical="center"/>
      <protection locked="0"/>
    </xf>
    <xf numFmtId="0" fontId="6" fillId="0" borderId="2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horizontal="center" vertical="center"/>
    </xf>
    <xf numFmtId="164" fontId="5" fillId="0" borderId="2" xfId="2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</xf>
    <xf numFmtId="0" fontId="5" fillId="0" borderId="4" xfId="2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6" fillId="0" borderId="5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horizontal="center" vertical="center"/>
      <protection locked="0"/>
    </xf>
    <xf numFmtId="164" fontId="5" fillId="0" borderId="6" xfId="2" applyNumberFormat="1" applyFont="1" applyFill="1" applyBorder="1" applyAlignment="1" applyProtection="1">
      <alignment vertical="center"/>
    </xf>
    <xf numFmtId="165" fontId="4" fillId="0" borderId="3" xfId="0" applyNumberFormat="1" applyFont="1" applyBorder="1" applyAlignment="1" applyProtection="1">
      <alignment vertical="center"/>
    </xf>
    <xf numFmtId="9" fontId="12" fillId="0" borderId="0" xfId="1" applyFont="1"/>
    <xf numFmtId="167" fontId="12" fillId="0" borderId="0" xfId="0" applyNumberFormat="1" applyFont="1"/>
    <xf numFmtId="0" fontId="12" fillId="0" borderId="0" xfId="0" applyFont="1"/>
    <xf numFmtId="0" fontId="5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>
      <alignment horizontal="center" wrapText="1"/>
      <protection locked="0"/>
    </xf>
    <xf numFmtId="165" fontId="5" fillId="0" borderId="7" xfId="2" applyNumberFormat="1" applyFont="1" applyFill="1" applyBorder="1" applyAlignment="1" applyProtection="1">
      <alignment horizontal="right" vertical="center"/>
    </xf>
    <xf numFmtId="165" fontId="4" fillId="0" borderId="7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6" fillId="0" borderId="8" xfId="2" applyFont="1" applyFill="1" applyBorder="1" applyAlignment="1" applyProtection="1">
      <alignment vertical="center"/>
    </xf>
    <xf numFmtId="0" fontId="5" fillId="0" borderId="9" xfId="2" applyFont="1" applyFill="1" applyBorder="1" applyAlignment="1" applyProtection="1">
      <alignment horizontal="center" vertical="center"/>
      <protection locked="0"/>
    </xf>
    <xf numFmtId="165" fontId="6" fillId="0" borderId="9" xfId="2" applyNumberFormat="1" applyFont="1" applyFill="1" applyBorder="1" applyAlignment="1" applyProtection="1">
      <alignment horizontal="right" vertical="center"/>
    </xf>
    <xf numFmtId="165" fontId="6" fillId="0" borderId="8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  <protection locked="0"/>
    </xf>
    <xf numFmtId="0" fontId="5" fillId="0" borderId="8" xfId="2" applyFont="1" applyFill="1" applyBorder="1" applyAlignment="1" applyProtection="1">
      <alignment vertical="center"/>
    </xf>
    <xf numFmtId="165" fontId="5" fillId="0" borderId="9" xfId="2" applyNumberFormat="1" applyFont="1" applyFill="1" applyBorder="1" applyAlignment="1" applyProtection="1">
      <alignment horizontal="right" vertical="center"/>
    </xf>
    <xf numFmtId="165" fontId="5" fillId="0" borderId="8" xfId="2" applyNumberFormat="1" applyFont="1" applyFill="1" applyBorder="1" applyAlignment="1" applyProtection="1">
      <alignment horizontal="right" vertical="center"/>
    </xf>
    <xf numFmtId="168" fontId="14" fillId="0" borderId="0" xfId="0" applyNumberFormat="1" applyFont="1" applyFill="1" applyBorder="1" applyAlignment="1" applyProtection="1"/>
    <xf numFmtId="0" fontId="6" fillId="0" borderId="8" xfId="2" applyFont="1" applyBorder="1" applyAlignment="1" applyProtection="1">
      <alignment vertical="center"/>
    </xf>
    <xf numFmtId="0" fontId="5" fillId="0" borderId="8" xfId="2" applyFont="1" applyBorder="1" applyAlignment="1" applyProtection="1">
      <alignment horizontal="center" vertical="center"/>
      <protection locked="0"/>
    </xf>
    <xf numFmtId="167" fontId="4" fillId="0" borderId="10" xfId="0" applyNumberFormat="1" applyFont="1" applyBorder="1" applyAlignment="1" applyProtection="1">
      <alignment vertical="center"/>
      <protection locked="0"/>
    </xf>
    <xf numFmtId="167" fontId="4" fillId="0" borderId="11" xfId="0" applyNumberFormat="1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horizontal="center" vertical="center"/>
      <protection locked="0"/>
    </xf>
    <xf numFmtId="167" fontId="11" fillId="0" borderId="12" xfId="0" applyNumberFormat="1" applyFont="1" applyBorder="1" applyAlignment="1" applyProtection="1">
      <alignment vertical="center"/>
      <protection locked="0"/>
    </xf>
    <xf numFmtId="167" fontId="11" fillId="0" borderId="13" xfId="0" applyNumberFormat="1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7" fontId="11" fillId="0" borderId="0" xfId="0" applyNumberFormat="1" applyFont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</xf>
    <xf numFmtId="169" fontId="5" fillId="0" borderId="0" xfId="2" applyNumberFormat="1" applyFont="1" applyFill="1" applyBorder="1" applyAlignment="1" applyProtection="1">
      <alignment horizontal="right" vertical="center"/>
    </xf>
    <xf numFmtId="167" fontId="5" fillId="0" borderId="0" xfId="0" applyNumberFormat="1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170" fontId="6" fillId="0" borderId="0" xfId="0" applyNumberFormat="1" applyFont="1" applyBorder="1" applyAlignment="1" applyProtection="1">
      <alignment vertical="center"/>
    </xf>
    <xf numFmtId="170" fontId="6" fillId="0" borderId="0" xfId="0" applyNumberFormat="1" applyFont="1" applyFill="1" applyBorder="1" applyAlignment="1" applyProtection="1">
      <alignment vertical="center"/>
    </xf>
    <xf numFmtId="170" fontId="6" fillId="0" borderId="0" xfId="0" applyNumberFormat="1" applyFont="1" applyAlignment="1" applyProtection="1">
      <alignment vertical="center"/>
    </xf>
    <xf numFmtId="170" fontId="6" fillId="0" borderId="0" xfId="0" applyNumberFormat="1" applyFont="1" applyFill="1" applyBorder="1" applyAlignment="1" applyProtection="1"/>
    <xf numFmtId="170" fontId="6" fillId="0" borderId="0" xfId="0" applyNumberFormat="1" applyFont="1" applyFill="1" applyBorder="1" applyAlignment="1" applyProtection="1">
      <alignment horizontal="left"/>
    </xf>
    <xf numFmtId="0" fontId="4" fillId="4" borderId="0" xfId="0" applyFont="1" applyFill="1" applyAlignment="1" applyProtection="1">
      <alignment vertical="center"/>
      <protection locked="0"/>
    </xf>
    <xf numFmtId="170" fontId="6" fillId="0" borderId="0" xfId="2" applyNumberFormat="1" applyFont="1" applyFill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left" vertical="center"/>
    </xf>
    <xf numFmtId="170" fontId="6" fillId="0" borderId="0" xfId="2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7" fillId="5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Protection="1">
      <protection locked="0"/>
    </xf>
    <xf numFmtId="0" fontId="5" fillId="0" borderId="0" xfId="0" applyFont="1" applyProtection="1"/>
    <xf numFmtId="0" fontId="11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/>
    </xf>
    <xf numFmtId="0" fontId="18" fillId="0" borderId="14" xfId="0" applyFont="1" applyBorder="1" applyAlignment="1" applyProtection="1">
      <alignment horizontal="center" vertical="center"/>
    </xf>
    <xf numFmtId="0" fontId="5" fillId="0" borderId="15" xfId="2" applyFont="1" applyFill="1" applyBorder="1" applyAlignment="1" applyProtection="1">
      <alignment horizontal="left" vertical="center"/>
    </xf>
    <xf numFmtId="0" fontId="5" fillId="0" borderId="15" xfId="2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vertical="center"/>
    </xf>
    <xf numFmtId="165" fontId="4" fillId="0" borderId="0" xfId="0" applyNumberFormat="1" applyFont="1" applyBorder="1" applyProtection="1">
      <protection locked="0"/>
    </xf>
    <xf numFmtId="165" fontId="20" fillId="0" borderId="0" xfId="0" applyNumberFormat="1" applyFont="1" applyBorder="1" applyProtection="1">
      <protection locked="0"/>
    </xf>
    <xf numFmtId="164" fontId="4" fillId="4" borderId="0" xfId="0" applyNumberFormat="1" applyFont="1" applyFill="1" applyAlignment="1" applyProtection="1">
      <alignment vertical="center"/>
    </xf>
    <xf numFmtId="165" fontId="5" fillId="0" borderId="0" xfId="0" applyNumberFormat="1" applyFont="1" applyAlignment="1" applyProtection="1">
      <alignment vertical="center"/>
    </xf>
    <xf numFmtId="165" fontId="4" fillId="0" borderId="0" xfId="0" applyNumberFormat="1" applyFont="1" applyProtection="1">
      <protection locked="0"/>
    </xf>
    <xf numFmtId="0" fontId="5" fillId="0" borderId="16" xfId="2" applyFont="1" applyFill="1" applyBorder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9" fontId="22" fillId="0" borderId="0" xfId="1" applyFont="1" applyProtection="1"/>
    <xf numFmtId="167" fontId="22" fillId="0" borderId="0" xfId="0" applyNumberFormat="1" applyFont="1" applyProtection="1"/>
    <xf numFmtId="0" fontId="22" fillId="0" borderId="0" xfId="0" applyFont="1" applyProtection="1"/>
    <xf numFmtId="0" fontId="6" fillId="0" borderId="17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167" fontId="4" fillId="0" borderId="0" xfId="0" applyNumberFormat="1" applyFont="1" applyAlignment="1" applyProtection="1">
      <alignment wrapText="1"/>
    </xf>
    <xf numFmtId="0" fontId="5" fillId="0" borderId="18" xfId="2" applyFont="1" applyFill="1" applyBorder="1" applyAlignment="1" applyProtection="1">
      <alignment horizontal="left" vertical="center"/>
    </xf>
    <xf numFmtId="0" fontId="5" fillId="0" borderId="18" xfId="2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wrapText="1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</xf>
    <xf numFmtId="165" fontId="4" fillId="0" borderId="0" xfId="0" applyNumberFormat="1" applyFont="1" applyBorder="1" applyAlignment="1" applyProtection="1">
      <alignment wrapText="1"/>
      <protection locked="0"/>
    </xf>
    <xf numFmtId="167" fontId="4" fillId="0" borderId="0" xfId="0" applyNumberFormat="1" applyFont="1" applyAlignment="1" applyProtection="1"/>
    <xf numFmtId="167" fontId="4" fillId="0" borderId="0" xfId="0" applyNumberFormat="1" applyFont="1" applyProtection="1"/>
    <xf numFmtId="0" fontId="5" fillId="0" borderId="7" xfId="0" applyFont="1" applyBorder="1" applyAlignment="1" applyProtection="1">
      <alignment horizontal="left" wrapText="1"/>
    </xf>
    <xf numFmtId="0" fontId="5" fillId="0" borderId="2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Protection="1">
      <protection locked="0"/>
    </xf>
    <xf numFmtId="165" fontId="5" fillId="0" borderId="0" xfId="0" applyNumberFormat="1" applyFont="1" applyBorder="1" applyProtection="1">
      <protection locked="0"/>
    </xf>
    <xf numFmtId="0" fontId="5" fillId="0" borderId="21" xfId="0" applyFont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165" fontId="14" fillId="0" borderId="0" xfId="0" applyNumberFormat="1" applyFont="1" applyBorder="1" applyProtection="1"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</xf>
    <xf numFmtId="165" fontId="11" fillId="0" borderId="0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</xf>
    <xf numFmtId="167" fontId="4" fillId="0" borderId="0" xfId="0" applyNumberFormat="1" applyFont="1" applyAlignment="1" applyProtection="1">
      <alignment vertical="center"/>
    </xf>
    <xf numFmtId="167" fontId="11" fillId="0" borderId="0" xfId="0" applyNumberFormat="1" applyFont="1" applyBorder="1" applyAlignment="1" applyProtection="1">
      <alignment vertical="center"/>
    </xf>
    <xf numFmtId="0" fontId="17" fillId="0" borderId="16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5" fillId="0" borderId="16" xfId="0" quotePrefix="1" applyFont="1" applyFill="1" applyBorder="1" applyAlignment="1" applyProtection="1">
      <alignment horizontal="left" vertical="center"/>
    </xf>
    <xf numFmtId="0" fontId="4" fillId="0" borderId="23" xfId="0" applyFont="1" applyBorder="1" applyAlignment="1" applyProtection="1">
      <alignment vertical="center"/>
    </xf>
    <xf numFmtId="167" fontId="11" fillId="0" borderId="24" xfId="0" applyNumberFormat="1" applyFont="1" applyBorder="1" applyAlignment="1" applyProtection="1">
      <alignment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165" fontId="14" fillId="0" borderId="0" xfId="0" applyNumberFormat="1" applyFont="1" applyProtection="1"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Protection="1">
      <protection locked="0"/>
    </xf>
    <xf numFmtId="167" fontId="11" fillId="0" borderId="26" xfId="0" applyNumberFormat="1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left" vertical="center"/>
    </xf>
    <xf numFmtId="49" fontId="24" fillId="0" borderId="0" xfId="0" applyNumberFormat="1" applyFont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/>
      <protection locked="0"/>
    </xf>
    <xf numFmtId="49" fontId="5" fillId="0" borderId="18" xfId="0" quotePrefix="1" applyNumberFormat="1" applyFont="1" applyFill="1" applyBorder="1" applyAlignment="1" applyProtection="1">
      <alignment horizontal="left" vertical="center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165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170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70" fontId="6" fillId="0" borderId="0" xfId="0" applyNumberFormat="1" applyFont="1" applyAlignment="1" applyProtection="1">
      <alignment horizontal="left" vertical="center"/>
    </xf>
    <xf numFmtId="0" fontId="16" fillId="0" borderId="0" xfId="0" applyFont="1" applyFill="1" applyProtection="1"/>
    <xf numFmtId="0" fontId="5" fillId="0" borderId="0" xfId="2" applyFont="1" applyFill="1" applyBorder="1" applyAlignment="1" applyProtection="1">
      <alignment horizontal="left" vertical="center"/>
    </xf>
    <xf numFmtId="170" fontId="5" fillId="0" borderId="0" xfId="6" applyNumberFormat="1" applyFont="1" applyFill="1" applyBorder="1" applyAlignment="1" applyProtection="1">
      <alignment horizontal="left" vertical="top"/>
    </xf>
    <xf numFmtId="0" fontId="28" fillId="0" borderId="0" xfId="0" applyFont="1" applyFill="1" applyBorder="1" applyAlignment="1" applyProtection="1">
      <alignment horizontal="right"/>
    </xf>
    <xf numFmtId="173" fontId="28" fillId="0" borderId="0" xfId="0" applyNumberFormat="1" applyFont="1" applyFill="1" applyBorder="1" applyAlignment="1" applyProtection="1">
      <alignment horizontal="right"/>
      <protection locked="0"/>
    </xf>
    <xf numFmtId="0" fontId="28" fillId="6" borderId="0" xfId="0" applyFont="1" applyFill="1" applyBorder="1" applyAlignment="1" applyProtection="1">
      <alignment horizontal="right"/>
    </xf>
    <xf numFmtId="0" fontId="5" fillId="0" borderId="0" xfId="0" applyFont="1" applyProtection="1">
      <protection locked="0"/>
    </xf>
    <xf numFmtId="170" fontId="28" fillId="0" borderId="0" xfId="6" applyNumberFormat="1" applyFont="1" applyFill="1" applyBorder="1" applyAlignment="1" applyProtection="1">
      <alignment horizontal="left" vertical="top"/>
    </xf>
    <xf numFmtId="173" fontId="28" fillId="0" borderId="0" xfId="6" applyNumberFormat="1" applyFont="1" applyFill="1" applyBorder="1" applyAlignment="1" applyProtection="1">
      <alignment horizontal="left" vertical="top"/>
      <protection locked="0"/>
    </xf>
    <xf numFmtId="170" fontId="28" fillId="6" borderId="0" xfId="6" applyNumberFormat="1" applyFont="1" applyFill="1" applyBorder="1" applyAlignment="1" applyProtection="1">
      <alignment horizontal="left" vertical="top"/>
    </xf>
    <xf numFmtId="173" fontId="5" fillId="0" borderId="0" xfId="6" applyNumberFormat="1" applyFont="1" applyFill="1" applyBorder="1" applyAlignment="1" applyProtection="1">
      <alignment horizontal="left" vertical="top"/>
      <protection locked="0"/>
    </xf>
    <xf numFmtId="170" fontId="5" fillId="6" borderId="0" xfId="6" applyNumberFormat="1" applyFont="1" applyFill="1" applyBorder="1" applyAlignment="1" applyProtection="1">
      <alignment horizontal="left" vertical="top"/>
    </xf>
    <xf numFmtId="170" fontId="5" fillId="0" borderId="0" xfId="6" applyNumberFormat="1" applyFont="1" applyBorder="1" applyAlignment="1" applyProtection="1">
      <alignment horizontal="left" vertical="top"/>
    </xf>
    <xf numFmtId="173" fontId="5" fillId="0" borderId="0" xfId="6" applyNumberFormat="1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173" fontId="5" fillId="0" borderId="0" xfId="0" applyNumberFormat="1" applyFont="1" applyFill="1" applyBorder="1" applyAlignment="1" applyProtection="1">
      <protection locked="0"/>
    </xf>
    <xf numFmtId="0" fontId="5" fillId="6" borderId="0" xfId="0" applyFont="1" applyFill="1" applyBorder="1" applyAlignment="1" applyProtection="1"/>
    <xf numFmtId="173" fontId="18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</xf>
    <xf numFmtId="0" fontId="18" fillId="6" borderId="0" xfId="0" applyFont="1" applyFill="1" applyBorder="1" applyAlignment="1" applyProtection="1">
      <alignment horizontal="center"/>
    </xf>
    <xf numFmtId="0" fontId="4" fillId="4" borderId="0" xfId="0" applyFont="1" applyFill="1" applyProtection="1">
      <protection locked="0"/>
    </xf>
    <xf numFmtId="173" fontId="28" fillId="0" borderId="0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/>
    </xf>
    <xf numFmtId="0" fontId="28" fillId="6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right"/>
    </xf>
    <xf numFmtId="3" fontId="5" fillId="6" borderId="0" xfId="0" applyNumberFormat="1" applyFont="1" applyFill="1" applyBorder="1" applyAlignment="1" applyProtection="1">
      <alignment horizontal="right"/>
    </xf>
    <xf numFmtId="173" fontId="4" fillId="0" borderId="0" xfId="0" applyNumberFormat="1" applyFont="1" applyAlignment="1" applyProtection="1">
      <alignment vertical="center" wrapText="1"/>
    </xf>
    <xf numFmtId="0" fontId="18" fillId="0" borderId="14" xfId="0" applyFont="1" applyBorder="1" applyAlignment="1" applyProtection="1">
      <alignment horizontal="left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173" fontId="4" fillId="0" borderId="0" xfId="0" applyNumberFormat="1" applyFont="1" applyBorder="1" applyProtection="1">
      <protection locked="0"/>
    </xf>
    <xf numFmtId="3" fontId="6" fillId="0" borderId="0" xfId="0" applyNumberFormat="1" applyFont="1" applyFill="1" applyBorder="1" applyAlignment="1" applyProtection="1">
      <alignment horizontal="center" vertical="top"/>
    </xf>
    <xf numFmtId="3" fontId="6" fillId="6" borderId="0" xfId="0" applyNumberFormat="1" applyFont="1" applyFill="1" applyBorder="1" applyAlignment="1" applyProtection="1">
      <alignment horizontal="center" vertical="top"/>
    </xf>
    <xf numFmtId="173" fontId="18" fillId="0" borderId="0" xfId="0" applyNumberFormat="1" applyFont="1" applyFill="1" applyBorder="1" applyAlignment="1" applyProtection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15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/>
    <xf numFmtId="0" fontId="18" fillId="6" borderId="0" xfId="0" applyFont="1" applyFill="1" applyBorder="1" applyAlignment="1" applyProtection="1">
      <alignment vertical="center"/>
    </xf>
    <xf numFmtId="173" fontId="5" fillId="0" borderId="0" xfId="0" applyNumberFormat="1" applyFont="1" applyFill="1" applyBorder="1" applyAlignment="1" applyProtection="1"/>
    <xf numFmtId="0" fontId="27" fillId="0" borderId="16" xfId="0" applyFont="1" applyBorder="1" applyAlignment="1" applyProtection="1">
      <alignment horizontal="left" vertical="center"/>
    </xf>
    <xf numFmtId="0" fontId="27" fillId="0" borderId="16" xfId="0" applyFont="1" applyBorder="1" applyAlignment="1" applyProtection="1">
      <alignment horizontal="center" vertical="center"/>
      <protection locked="0"/>
    </xf>
    <xf numFmtId="168" fontId="5" fillId="0" borderId="0" xfId="0" applyNumberFormat="1" applyFont="1" applyFill="1" applyBorder="1" applyAlignment="1" applyProtection="1"/>
    <xf numFmtId="165" fontId="5" fillId="0" borderId="0" xfId="0" applyNumberFormat="1" applyFont="1" applyProtection="1">
      <protection locked="0"/>
    </xf>
    <xf numFmtId="165" fontId="26" fillId="0" borderId="0" xfId="0" applyNumberFormat="1" applyFont="1" applyBorder="1" applyProtection="1">
      <protection locked="0"/>
    </xf>
    <xf numFmtId="0" fontId="27" fillId="0" borderId="16" xfId="0" applyFont="1" applyBorder="1" applyAlignment="1" applyProtection="1">
      <alignment horizontal="left" vertical="center"/>
      <protection locked="0"/>
    </xf>
    <xf numFmtId="3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9" fontId="12" fillId="0" borderId="0" xfId="1" applyFont="1" applyProtection="1"/>
    <xf numFmtId="167" fontId="12" fillId="0" borderId="0" xfId="0" applyNumberFormat="1" applyFont="1" applyProtection="1"/>
    <xf numFmtId="0" fontId="12" fillId="0" borderId="0" xfId="0" applyFont="1" applyProtection="1"/>
    <xf numFmtId="0" fontId="27" fillId="0" borderId="16" xfId="0" applyFont="1" applyFill="1" applyBorder="1" applyAlignment="1" applyProtection="1">
      <alignment horizontal="left" vertical="center"/>
    </xf>
    <xf numFmtId="0" fontId="27" fillId="0" borderId="16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/>
    <xf numFmtId="0" fontId="27" fillId="0" borderId="16" xfId="0" applyFont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168" fontId="5" fillId="6" borderId="0" xfId="0" applyNumberFormat="1" applyFont="1" applyFill="1" applyBorder="1" applyAlignment="1" applyProtection="1"/>
    <xf numFmtId="0" fontId="30" fillId="0" borderId="16" xfId="0" applyFont="1" applyBorder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6" xfId="0" applyFont="1" applyFill="1" applyBorder="1" applyAlignment="1" applyProtection="1">
      <alignment horizontal="left" vertical="center"/>
    </xf>
    <xf numFmtId="0" fontId="18" fillId="0" borderId="16" xfId="0" applyFont="1" applyFill="1" applyBorder="1" applyAlignment="1" applyProtection="1">
      <alignment horizontal="left" vertical="center"/>
      <protection locked="0"/>
    </xf>
    <xf numFmtId="0" fontId="27" fillId="0" borderId="21" xfId="0" applyFont="1" applyFill="1" applyBorder="1" applyAlignment="1" applyProtection="1">
      <alignment horizontal="left" vertical="center"/>
    </xf>
    <xf numFmtId="0" fontId="27" fillId="0" borderId="21" xfId="0" applyFont="1" applyFill="1" applyBorder="1" applyAlignment="1" applyProtection="1">
      <alignment horizontal="left" vertical="center"/>
      <protection locked="0"/>
    </xf>
    <xf numFmtId="0" fontId="27" fillId="0" borderId="18" xfId="0" applyFont="1" applyFill="1" applyBorder="1" applyAlignment="1" applyProtection="1">
      <alignment horizontal="left" vertical="center"/>
    </xf>
    <xf numFmtId="0" fontId="27" fillId="0" borderId="18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168" fontId="6" fillId="6" borderId="0" xfId="0" applyNumberFormat="1" applyFont="1" applyFill="1" applyBorder="1" applyAlignment="1" applyProtection="1"/>
    <xf numFmtId="0" fontId="11" fillId="0" borderId="0" xfId="0" applyFont="1" applyProtection="1">
      <protection locked="0"/>
    </xf>
    <xf numFmtId="0" fontId="27" fillId="0" borderId="17" xfId="0" applyFont="1" applyBorder="1" applyAlignment="1" applyProtection="1">
      <alignment horizontal="left" vertical="center"/>
    </xf>
    <xf numFmtId="0" fontId="27" fillId="0" borderId="17" xfId="0" applyFont="1" applyBorder="1" applyAlignment="1" applyProtection="1">
      <alignment horizontal="left" vertical="center"/>
      <protection locked="0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Border="1" applyProtection="1"/>
    <xf numFmtId="0" fontId="18" fillId="0" borderId="15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  <protection locked="0"/>
    </xf>
    <xf numFmtId="174" fontId="18" fillId="6" borderId="0" xfId="0" applyNumberFormat="1" applyFont="1" applyFill="1" applyBorder="1" applyAlignment="1" applyProtection="1">
      <alignment vertical="center"/>
    </xf>
    <xf numFmtId="0" fontId="27" fillId="0" borderId="16" xfId="0" applyFont="1" applyFill="1" applyBorder="1" applyAlignment="1" applyProtection="1">
      <alignment horizontal="left" vertical="center" wrapText="1"/>
    </xf>
    <xf numFmtId="0" fontId="27" fillId="0" borderId="16" xfId="0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Fill="1" applyBorder="1" applyAlignment="1" applyProtection="1">
      <alignment horizontal="left" vertical="center"/>
    </xf>
    <xf numFmtId="0" fontId="27" fillId="0" borderId="15" xfId="0" applyFont="1" applyFill="1" applyBorder="1" applyAlignment="1" applyProtection="1">
      <alignment horizontal="left" vertical="center"/>
      <protection locked="0"/>
    </xf>
    <xf numFmtId="0" fontId="18" fillId="0" borderId="17" xfId="0" applyFont="1" applyFill="1" applyBorder="1" applyAlignment="1" applyProtection="1">
      <alignment horizontal="left" vertical="center" wrapText="1"/>
    </xf>
    <xf numFmtId="0" fontId="18" fillId="0" borderId="17" xfId="0" applyFont="1" applyFill="1" applyBorder="1" applyAlignment="1" applyProtection="1">
      <alignment horizontal="left" vertical="center" wrapText="1"/>
      <protection locked="0"/>
    </xf>
    <xf numFmtId="168" fontId="11" fillId="0" borderId="0" xfId="0" applyNumberFormat="1" applyFont="1" applyFill="1" applyBorder="1" applyAlignment="1" applyProtection="1"/>
    <xf numFmtId="173" fontId="14" fillId="0" borderId="0" xfId="0" applyNumberFormat="1" applyFont="1" applyBorder="1" applyProtection="1">
      <protection locked="0"/>
    </xf>
    <xf numFmtId="168" fontId="20" fillId="0" borderId="0" xfId="0" applyNumberFormat="1" applyFont="1" applyFill="1" applyBorder="1" applyAlignment="1" applyProtection="1"/>
    <xf numFmtId="168" fontId="5" fillId="0" borderId="23" xfId="0" applyNumberFormat="1" applyFont="1" applyFill="1" applyBorder="1" applyAlignment="1" applyProtection="1"/>
    <xf numFmtId="168" fontId="5" fillId="6" borderId="0" xfId="0" applyNumberFormat="1" applyFont="1" applyFill="1" applyBorder="1" applyAlignment="1" applyProtection="1">
      <alignment vertical="top"/>
    </xf>
    <xf numFmtId="0" fontId="18" fillId="0" borderId="21" xfId="0" applyFont="1" applyFill="1" applyBorder="1" applyAlignment="1" applyProtection="1">
      <alignment horizontal="left" vertical="center"/>
    </xf>
    <xf numFmtId="0" fontId="18" fillId="0" borderId="21" xfId="0" applyFont="1" applyFill="1" applyBorder="1" applyAlignment="1" applyProtection="1">
      <alignment horizontal="left" vertical="center"/>
      <protection locked="0"/>
    </xf>
    <xf numFmtId="168" fontId="5" fillId="0" borderId="26" xfId="0" applyNumberFormat="1" applyFont="1" applyFill="1" applyBorder="1" applyAlignment="1" applyProtection="1"/>
    <xf numFmtId="0" fontId="27" fillId="0" borderId="18" xfId="0" applyFont="1" applyFill="1" applyBorder="1" applyAlignment="1" applyProtection="1">
      <alignment horizontal="center" vertical="center"/>
      <protection locked="0"/>
    </xf>
    <xf numFmtId="168" fontId="11" fillId="0" borderId="24" xfId="0" applyNumberFormat="1" applyFont="1" applyFill="1" applyBorder="1" applyAlignment="1" applyProtection="1"/>
    <xf numFmtId="0" fontId="18" fillId="0" borderId="17" xfId="0" applyFont="1" applyFill="1" applyBorder="1" applyAlignment="1" applyProtection="1">
      <alignment horizontal="left" vertical="center"/>
    </xf>
    <xf numFmtId="0" fontId="27" fillId="0" borderId="17" xfId="0" applyFont="1" applyFill="1" applyBorder="1" applyAlignment="1" applyProtection="1">
      <alignment horizontal="center" vertical="center"/>
      <protection locked="0"/>
    </xf>
    <xf numFmtId="168" fontId="11" fillId="0" borderId="27" xfId="0" applyNumberFormat="1" applyFont="1" applyFill="1" applyBorder="1" applyAlignment="1" applyProtection="1"/>
    <xf numFmtId="0" fontId="18" fillId="0" borderId="18" xfId="0" applyFont="1" applyFill="1" applyBorder="1" applyAlignment="1" applyProtection="1">
      <alignment horizontal="left" vertical="center"/>
    </xf>
    <xf numFmtId="0" fontId="18" fillId="0" borderId="18" xfId="0" applyFont="1" applyFill="1" applyBorder="1" applyAlignment="1" applyProtection="1">
      <alignment horizontal="left" vertical="center"/>
      <protection locked="0"/>
    </xf>
    <xf numFmtId="3" fontId="15" fillId="0" borderId="0" xfId="0" applyNumberFormat="1" applyFont="1" applyFill="1" applyBorder="1" applyAlignment="1" applyProtection="1">
      <alignment horizontal="left"/>
    </xf>
    <xf numFmtId="3" fontId="15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/>
    <xf numFmtId="173" fontId="4" fillId="0" borderId="0" xfId="0" applyNumberFormat="1" applyFont="1" applyFill="1" applyBorder="1" applyAlignment="1" applyProtection="1">
      <protection locked="0"/>
    </xf>
    <xf numFmtId="3" fontId="4" fillId="6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173" fontId="6" fillId="0" borderId="0" xfId="0" applyNumberFormat="1" applyFont="1" applyFill="1" applyBorder="1" applyAlignment="1" applyProtection="1">
      <protection locked="0"/>
    </xf>
    <xf numFmtId="0" fontId="6" fillId="6" borderId="0" xfId="0" applyFont="1" applyFill="1" applyBorder="1" applyAlignment="1" applyProtection="1"/>
    <xf numFmtId="0" fontId="32" fillId="0" borderId="0" xfId="3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/>
    <xf numFmtId="0" fontId="4" fillId="6" borderId="0" xfId="0" applyFont="1" applyFill="1" applyBorder="1" applyProtection="1"/>
    <xf numFmtId="0" fontId="16" fillId="6" borderId="0" xfId="0" applyFont="1" applyFill="1" applyProtection="1"/>
    <xf numFmtId="173" fontId="4" fillId="6" borderId="0" xfId="0" applyNumberFormat="1" applyFont="1" applyFill="1" applyBorder="1" applyProtection="1">
      <protection locked="0"/>
    </xf>
    <xf numFmtId="170" fontId="5" fillId="0" borderId="0" xfId="6" applyNumberFormat="1" applyFont="1" applyBorder="1" applyAlignment="1">
      <alignment horizontal="left" vertical="center"/>
    </xf>
    <xf numFmtId="170" fontId="5" fillId="0" borderId="0" xfId="6" applyNumberFormat="1" applyFont="1" applyFill="1" applyBorder="1" applyAlignment="1">
      <alignment horizontal="right" vertical="center"/>
    </xf>
    <xf numFmtId="170" fontId="28" fillId="0" borderId="0" xfId="6" applyNumberFormat="1" applyFont="1" applyFill="1" applyBorder="1" applyAlignment="1">
      <alignment horizontal="right" vertical="center"/>
    </xf>
    <xf numFmtId="170" fontId="33" fillId="6" borderId="0" xfId="6" applyNumberFormat="1" applyFont="1" applyFill="1" applyBorder="1" applyAlignment="1">
      <alignment horizontal="right" vertical="center"/>
    </xf>
    <xf numFmtId="170" fontId="5" fillId="0" borderId="0" xfId="6" applyNumberFormat="1" applyFont="1" applyBorder="1" applyAlignment="1">
      <alignment horizontal="left" vertical="center" wrapText="1"/>
    </xf>
    <xf numFmtId="170" fontId="5" fillId="0" borderId="0" xfId="6" applyNumberFormat="1" applyFont="1" applyFill="1" applyBorder="1" applyAlignment="1">
      <alignment horizontal="center" vertical="center" wrapText="1"/>
    </xf>
    <xf numFmtId="170" fontId="35" fillId="6" borderId="0" xfId="6" applyNumberFormat="1" applyFont="1" applyFill="1" applyBorder="1" applyAlignment="1">
      <alignment horizontal="center" vertical="center" wrapText="1"/>
    </xf>
    <xf numFmtId="170" fontId="35" fillId="6" borderId="0" xfId="7" applyNumberFormat="1" applyFont="1" applyFill="1" applyBorder="1" applyAlignment="1">
      <alignment horizontal="center" vertical="center"/>
    </xf>
    <xf numFmtId="170" fontId="35" fillId="6" borderId="0" xfId="7" applyNumberFormat="1" applyFont="1" applyFill="1" applyBorder="1" applyAlignment="1">
      <alignment horizontal="center" vertical="center" wrapText="1"/>
    </xf>
    <xf numFmtId="170" fontId="5" fillId="0" borderId="28" xfId="6" applyNumberFormat="1" applyFont="1" applyFill="1" applyBorder="1" applyAlignment="1">
      <alignment horizontal="left" vertical="center" wrapText="1"/>
    </xf>
    <xf numFmtId="170" fontId="5" fillId="0" borderId="28" xfId="6" applyNumberFormat="1" applyFont="1" applyFill="1" applyBorder="1" applyAlignment="1">
      <alignment horizontal="right" vertical="center"/>
    </xf>
    <xf numFmtId="170" fontId="37" fillId="7" borderId="29" xfId="6" applyNumberFormat="1" applyFont="1" applyFill="1" applyBorder="1" applyAlignment="1">
      <alignment horizontal="left" vertical="center" wrapText="1"/>
    </xf>
    <xf numFmtId="170" fontId="38" fillId="0" borderId="30" xfId="8" applyNumberFormat="1" applyFont="1" applyFill="1" applyBorder="1" applyAlignment="1">
      <alignment horizontal="center" vertical="center" wrapText="1"/>
    </xf>
    <xf numFmtId="170" fontId="38" fillId="0" borderId="30" xfId="6" applyNumberFormat="1" applyFont="1" applyFill="1" applyBorder="1" applyAlignment="1">
      <alignment horizontal="center" vertical="center" wrapText="1"/>
    </xf>
    <xf numFmtId="170" fontId="38" fillId="0" borderId="31" xfId="8" applyNumberFormat="1" applyFont="1" applyFill="1" applyBorder="1" applyAlignment="1">
      <alignment horizontal="center" vertical="center" wrapText="1"/>
    </xf>
    <xf numFmtId="170" fontId="38" fillId="0" borderId="32" xfId="8" applyNumberFormat="1" applyFont="1" applyFill="1" applyBorder="1" applyAlignment="1">
      <alignment horizontal="center" vertical="center" wrapText="1"/>
    </xf>
    <xf numFmtId="170" fontId="35" fillId="6" borderId="0" xfId="8" applyNumberFormat="1" applyFont="1" applyFill="1" applyBorder="1" applyAlignment="1">
      <alignment horizontal="center" vertical="center" wrapText="1"/>
    </xf>
    <xf numFmtId="164" fontId="40" fillId="0" borderId="34" xfId="0" applyNumberFormat="1" applyFont="1" applyFill="1" applyBorder="1"/>
    <xf numFmtId="164" fontId="40" fillId="0" borderId="39" xfId="0" applyNumberFormat="1" applyFont="1" applyFill="1" applyBorder="1"/>
    <xf numFmtId="164" fontId="40" fillId="0" borderId="12" xfId="0" applyNumberFormat="1" applyFont="1" applyFill="1" applyBorder="1"/>
    <xf numFmtId="164" fontId="44" fillId="0" borderId="26" xfId="0" applyNumberFormat="1" applyFont="1" applyFill="1" applyBorder="1"/>
    <xf numFmtId="164" fontId="44" fillId="0" borderId="0" xfId="0" applyNumberFormat="1" applyFont="1" applyFill="1" applyBorder="1"/>
    <xf numFmtId="164" fontId="44" fillId="0" borderId="24" xfId="0" applyNumberFormat="1" applyFont="1" applyFill="1" applyBorder="1"/>
    <xf numFmtId="164" fontId="44" fillId="0" borderId="27" xfId="0" applyNumberFormat="1" applyFont="1" applyFill="1" applyBorder="1"/>
    <xf numFmtId="0" fontId="4" fillId="9" borderId="0" xfId="0" applyFont="1" applyFill="1" applyAlignment="1" applyProtection="1">
      <alignment vertical="center"/>
    </xf>
    <xf numFmtId="0" fontId="5" fillId="9" borderId="0" xfId="0" applyFont="1" applyFill="1" applyAlignment="1" applyProtection="1">
      <alignment vertical="center"/>
    </xf>
    <xf numFmtId="0" fontId="5" fillId="9" borderId="0" xfId="0" applyFont="1" applyFill="1" applyAlignment="1" applyProtection="1">
      <alignment horizontal="left" vertical="center"/>
    </xf>
    <xf numFmtId="0" fontId="5" fillId="9" borderId="0" xfId="0" applyFont="1" applyFill="1" applyBorder="1" applyAlignment="1" applyProtection="1">
      <alignment horizontal="left" vertical="center"/>
    </xf>
    <xf numFmtId="3" fontId="15" fillId="9" borderId="0" xfId="3" applyNumberFormat="1" applyFont="1" applyFill="1" applyBorder="1" applyAlignment="1" applyProtection="1">
      <alignment horizontal="right" vertical="center"/>
    </xf>
    <xf numFmtId="168" fontId="18" fillId="9" borderId="1" xfId="4" applyNumberFormat="1" applyFont="1" applyFill="1" applyBorder="1" applyAlignment="1" applyProtection="1">
      <alignment horizontal="right" vertical="center" wrapText="1"/>
    </xf>
    <xf numFmtId="165" fontId="5" fillId="9" borderId="2" xfId="2" applyNumberFormat="1" applyFont="1" applyFill="1" applyBorder="1" applyAlignment="1" applyProtection="1">
      <alignment horizontal="right"/>
    </xf>
    <xf numFmtId="165" fontId="5" fillId="9" borderId="8" xfId="5" applyNumberFormat="1" applyFont="1" applyFill="1" applyBorder="1" applyAlignment="1" applyProtection="1"/>
    <xf numFmtId="165" fontId="6" fillId="9" borderId="8" xfId="5" applyNumberFormat="1" applyFont="1" applyFill="1" applyBorder="1" applyAlignment="1" applyProtection="1"/>
    <xf numFmtId="165" fontId="5" fillId="9" borderId="7" xfId="2" applyNumberFormat="1" applyFont="1" applyFill="1" applyBorder="1" applyAlignment="1" applyProtection="1">
      <alignment horizontal="right"/>
    </xf>
    <xf numFmtId="165" fontId="4" fillId="9" borderId="2" xfId="0" applyNumberFormat="1" applyFont="1" applyFill="1" applyBorder="1" applyAlignment="1" applyProtection="1"/>
    <xf numFmtId="165" fontId="4" fillId="9" borderId="3" xfId="0" applyNumberFormat="1" applyFont="1" applyFill="1" applyBorder="1" applyAlignment="1" applyProtection="1"/>
    <xf numFmtId="165" fontId="6" fillId="9" borderId="3" xfId="0" applyNumberFormat="1" applyFont="1" applyFill="1" applyBorder="1" applyAlignment="1" applyProtection="1"/>
    <xf numFmtId="165" fontId="5" fillId="9" borderId="3" xfId="2" applyNumberFormat="1" applyFont="1" applyFill="1" applyBorder="1" applyAlignment="1" applyProtection="1">
      <alignment horizontal="right"/>
    </xf>
    <xf numFmtId="165" fontId="4" fillId="9" borderId="19" xfId="0" applyNumberFormat="1" applyFont="1" applyFill="1" applyBorder="1" applyAlignment="1" applyProtection="1"/>
    <xf numFmtId="165" fontId="4" fillId="9" borderId="7" xfId="0" applyNumberFormat="1" applyFont="1" applyFill="1" applyBorder="1" applyAlignment="1" applyProtection="1"/>
    <xf numFmtId="165" fontId="4" fillId="9" borderId="8" xfId="0" applyNumberFormat="1" applyFont="1" applyFill="1" applyBorder="1" applyAlignment="1" applyProtection="1"/>
    <xf numFmtId="165" fontId="6" fillId="9" borderId="1" xfId="5" applyNumberFormat="1" applyFont="1" applyFill="1" applyBorder="1" applyAlignment="1" applyProtection="1"/>
    <xf numFmtId="165" fontId="5" fillId="9" borderId="1" xfId="2" applyNumberFormat="1" applyFont="1" applyFill="1" applyBorder="1" applyAlignment="1" applyProtection="1">
      <alignment horizontal="right"/>
    </xf>
    <xf numFmtId="165" fontId="6" fillId="9" borderId="2" xfId="5" applyNumberFormat="1" applyFont="1" applyFill="1" applyBorder="1" applyAlignment="1" applyProtection="1"/>
    <xf numFmtId="165" fontId="6" fillId="9" borderId="3" xfId="5" applyNumberFormat="1" applyFont="1" applyFill="1" applyBorder="1" applyAlignment="1" applyProtection="1"/>
    <xf numFmtId="165" fontId="5" fillId="9" borderId="3" xfId="0" applyNumberFormat="1" applyFont="1" applyFill="1" applyBorder="1" applyAlignment="1" applyProtection="1"/>
    <xf numFmtId="167" fontId="6" fillId="9" borderId="4" xfId="0" applyNumberFormat="1" applyFont="1" applyFill="1" applyBorder="1" applyAlignment="1" applyProtection="1"/>
    <xf numFmtId="167" fontId="6" fillId="9" borderId="5" xfId="0" applyNumberFormat="1" applyFont="1" applyFill="1" applyBorder="1" applyAlignment="1" applyProtection="1"/>
    <xf numFmtId="167" fontId="15" fillId="9" borderId="3" xfId="0" applyNumberFormat="1" applyFont="1" applyFill="1" applyBorder="1" applyAlignment="1" applyProtection="1"/>
    <xf numFmtId="165" fontId="26" fillId="9" borderId="3" xfId="0" applyNumberFormat="1" applyFont="1" applyFill="1" applyBorder="1" applyAlignment="1" applyProtection="1"/>
    <xf numFmtId="167" fontId="4" fillId="9" borderId="3" xfId="0" applyNumberFormat="1" applyFont="1" applyFill="1" applyBorder="1" applyAlignment="1" applyProtection="1"/>
    <xf numFmtId="167" fontId="6" fillId="9" borderId="2" xfId="0" applyNumberFormat="1" applyFont="1" applyFill="1" applyBorder="1" applyAlignment="1" applyProtection="1"/>
    <xf numFmtId="165" fontId="26" fillId="9" borderId="8" xfId="0" applyNumberFormat="1" applyFont="1" applyFill="1" applyBorder="1" applyAlignment="1" applyProtection="1"/>
    <xf numFmtId="167" fontId="6" fillId="9" borderId="3" xfId="0" applyNumberFormat="1" applyFont="1" applyFill="1" applyBorder="1" applyAlignment="1" applyProtection="1"/>
    <xf numFmtId="165" fontId="27" fillId="9" borderId="3" xfId="5" applyNumberFormat="1" applyFont="1" applyFill="1" applyBorder="1" applyAlignment="1" applyProtection="1"/>
    <xf numFmtId="165" fontId="27" fillId="9" borderId="7" xfId="0" applyNumberFormat="1" applyFont="1" applyFill="1" applyBorder="1" applyAlignment="1" applyProtection="1"/>
    <xf numFmtId="165" fontId="18" fillId="9" borderId="8" xfId="5" applyNumberFormat="1" applyFont="1" applyFill="1" applyBorder="1" applyAlignment="1" applyProtection="1"/>
    <xf numFmtId="172" fontId="6" fillId="9" borderId="1" xfId="5" applyNumberFormat="1" applyFont="1" applyFill="1" applyBorder="1" applyAlignment="1" applyProtection="1"/>
    <xf numFmtId="0" fontId="6" fillId="9" borderId="0" xfId="0" applyFont="1" applyFill="1" applyBorder="1" applyAlignment="1" applyProtection="1">
      <alignment vertical="center"/>
    </xf>
    <xf numFmtId="170" fontId="6" fillId="9" borderId="0" xfId="0" applyNumberFormat="1" applyFont="1" applyFill="1" applyBorder="1" applyAlignment="1" applyProtection="1">
      <alignment horizontal="left"/>
    </xf>
    <xf numFmtId="170" fontId="6" fillId="9" borderId="0" xfId="0" applyNumberFormat="1" applyFont="1" applyFill="1" applyBorder="1" applyAlignment="1" applyProtection="1">
      <alignment horizontal="left" vertical="center"/>
    </xf>
    <xf numFmtId="0" fontId="4" fillId="9" borderId="0" xfId="0" applyFont="1" applyFill="1" applyAlignment="1" applyProtection="1">
      <alignment horizontal="left" vertical="center"/>
    </xf>
    <xf numFmtId="0" fontId="4" fillId="9" borderId="0" xfId="0" applyFont="1" applyFill="1" applyProtection="1"/>
    <xf numFmtId="170" fontId="5" fillId="9" borderId="0" xfId="6" applyNumberFormat="1" applyFont="1" applyFill="1" applyBorder="1" applyAlignment="1" applyProtection="1">
      <alignment horizontal="left" vertical="top"/>
    </xf>
    <xf numFmtId="0" fontId="28" fillId="9" borderId="0" xfId="0" applyFont="1" applyFill="1" applyBorder="1" applyAlignment="1" applyProtection="1">
      <alignment horizontal="right"/>
    </xf>
    <xf numFmtId="170" fontId="28" fillId="9" borderId="0" xfId="6" applyNumberFormat="1" applyFont="1" applyFill="1" applyBorder="1" applyAlignment="1" applyProtection="1">
      <alignment horizontal="left" vertical="top"/>
    </xf>
    <xf numFmtId="0" fontId="4" fillId="9" borderId="0" xfId="0" applyFont="1" applyFill="1" applyBorder="1" applyAlignment="1" applyProtection="1"/>
    <xf numFmtId="0" fontId="5" fillId="9" borderId="0" xfId="0" applyFont="1" applyFill="1" applyBorder="1" applyAlignment="1" applyProtection="1"/>
    <xf numFmtId="3" fontId="7" fillId="9" borderId="0" xfId="3" applyNumberFormat="1" applyFont="1" applyFill="1" applyBorder="1" applyAlignment="1" applyProtection="1">
      <alignment horizontal="right" vertical="center"/>
    </xf>
    <xf numFmtId="3" fontId="6" fillId="9" borderId="1" xfId="0" applyNumberFormat="1" applyFont="1" applyFill="1" applyBorder="1" applyAlignment="1" applyProtection="1">
      <alignment horizontal="right" vertical="top" wrapText="1"/>
    </xf>
    <xf numFmtId="0" fontId="18" fillId="9" borderId="2" xfId="0" applyFont="1" applyFill="1" applyBorder="1" applyAlignment="1" applyProtection="1">
      <alignment vertical="center"/>
    </xf>
    <xf numFmtId="165" fontId="6" fillId="9" borderId="2" xfId="0" applyNumberFormat="1" applyFont="1" applyFill="1" applyBorder="1" applyAlignment="1" applyProtection="1"/>
    <xf numFmtId="165" fontId="5" fillId="9" borderId="7" xfId="0" applyNumberFormat="1" applyFont="1" applyFill="1" applyBorder="1" applyAlignment="1" applyProtection="1"/>
    <xf numFmtId="165" fontId="6" fillId="9" borderId="1" xfId="0" applyNumberFormat="1" applyFont="1" applyFill="1" applyBorder="1" applyAlignment="1" applyProtection="1"/>
    <xf numFmtId="165" fontId="5" fillId="9" borderId="8" xfId="0" applyNumberFormat="1" applyFont="1" applyFill="1" applyBorder="1" applyAlignment="1" applyProtection="1"/>
    <xf numFmtId="165" fontId="18" fillId="9" borderId="3" xfId="0" applyNumberFormat="1" applyFont="1" applyFill="1" applyBorder="1" applyAlignment="1" applyProtection="1"/>
    <xf numFmtId="165" fontId="5" fillId="9" borderId="2" xfId="0" applyNumberFormat="1" applyFont="1" applyFill="1" applyBorder="1" applyAlignment="1" applyProtection="1"/>
    <xf numFmtId="165" fontId="6" fillId="9" borderId="8" xfId="0" applyNumberFormat="1" applyFont="1" applyFill="1" applyBorder="1" applyAlignment="1" applyProtection="1"/>
    <xf numFmtId="165" fontId="27" fillId="9" borderId="2" xfId="0" applyNumberFormat="1" applyFont="1" applyFill="1" applyBorder="1" applyAlignment="1" applyProtection="1"/>
    <xf numFmtId="165" fontId="5" fillId="9" borderId="4" xfId="0" applyNumberFormat="1" applyFont="1" applyFill="1" applyBorder="1" applyAlignment="1" applyProtection="1"/>
    <xf numFmtId="165" fontId="18" fillId="9" borderId="2" xfId="0" applyNumberFormat="1" applyFont="1" applyFill="1" applyBorder="1" applyAlignment="1" applyProtection="1"/>
    <xf numFmtId="165" fontId="6" fillId="9" borderId="4" xfId="0" applyNumberFormat="1" applyFont="1" applyFill="1" applyBorder="1" applyAlignment="1" applyProtection="1"/>
    <xf numFmtId="165" fontId="5" fillId="9" borderId="7" xfId="0" applyNumberFormat="1" applyFont="1" applyFill="1" applyBorder="1" applyAlignment="1" applyProtection="1">
      <alignment horizontal="right"/>
    </xf>
    <xf numFmtId="165" fontId="6" fillId="9" borderId="8" xfId="0" applyNumberFormat="1" applyFont="1" applyFill="1" applyBorder="1" applyAlignment="1" applyProtection="1">
      <alignment horizontal="right"/>
    </xf>
    <xf numFmtId="167" fontId="5" fillId="9" borderId="3" xfId="0" applyNumberFormat="1" applyFont="1" applyFill="1" applyBorder="1" applyAlignment="1" applyProtection="1"/>
    <xf numFmtId="167" fontId="6" fillId="9" borderId="7" xfId="0" applyNumberFormat="1" applyFont="1" applyFill="1" applyBorder="1" applyAlignment="1" applyProtection="1"/>
    <xf numFmtId="167" fontId="5" fillId="9" borderId="7" xfId="0" applyNumberFormat="1" applyFont="1" applyFill="1" applyBorder="1" applyAlignment="1" applyProtection="1"/>
    <xf numFmtId="168" fontId="28" fillId="9" borderId="0" xfId="0" applyNumberFormat="1" applyFont="1" applyFill="1" applyBorder="1" applyAlignment="1" applyProtection="1"/>
    <xf numFmtId="168" fontId="5" fillId="9" borderId="0" xfId="0" applyNumberFormat="1" applyFont="1" applyFill="1" applyBorder="1" applyAlignment="1" applyProtection="1"/>
    <xf numFmtId="3" fontId="4" fillId="9" borderId="0" xfId="0" applyNumberFormat="1" applyFont="1" applyFill="1" applyBorder="1" applyAlignment="1" applyProtection="1"/>
    <xf numFmtId="0" fontId="6" fillId="9" borderId="0" xfId="0" applyFont="1" applyFill="1" applyBorder="1" applyAlignment="1" applyProtection="1"/>
    <xf numFmtId="0" fontId="6" fillId="9" borderId="0" xfId="0" applyFont="1" applyFill="1" applyBorder="1" applyAlignment="1" applyProtection="1">
      <alignment horizontal="left"/>
    </xf>
    <xf numFmtId="0" fontId="5" fillId="9" borderId="0" xfId="0" applyFont="1" applyFill="1" applyBorder="1" applyAlignment="1" applyProtection="1">
      <alignment horizontal="left"/>
    </xf>
    <xf numFmtId="0" fontId="4" fillId="9" borderId="0" xfId="0" applyFont="1" applyFill="1" applyBorder="1" applyProtection="1"/>
    <xf numFmtId="164" fontId="34" fillId="0" borderId="0" xfId="11" applyNumberFormat="1" applyFont="1" applyBorder="1" applyAlignment="1">
      <alignment vertical="center"/>
    </xf>
    <xf numFmtId="170" fontId="34" fillId="0" borderId="0" xfId="11" applyNumberFormat="1" applyFont="1" applyBorder="1" applyAlignment="1" applyProtection="1">
      <alignment vertical="center"/>
      <protection locked="0"/>
    </xf>
    <xf numFmtId="170" fontId="34" fillId="0" borderId="0" xfId="11" applyNumberFormat="1" applyFont="1" applyBorder="1" applyAlignment="1">
      <alignment vertical="center"/>
    </xf>
    <xf numFmtId="170" fontId="5" fillId="0" borderId="0" xfId="11" applyNumberFormat="1" applyFont="1" applyFill="1" applyBorder="1" applyAlignment="1">
      <alignment vertical="center"/>
    </xf>
    <xf numFmtId="170" fontId="34" fillId="6" borderId="0" xfId="11" applyNumberFormat="1" applyFont="1" applyFill="1" applyBorder="1" applyAlignment="1">
      <alignment vertical="center"/>
    </xf>
    <xf numFmtId="0" fontId="5" fillId="0" borderId="0" xfId="11" applyFont="1" applyFill="1" applyBorder="1" applyAlignment="1">
      <alignment vertical="center"/>
    </xf>
    <xf numFmtId="164" fontId="34" fillId="0" borderId="0" xfId="11" applyNumberFormat="1" applyFont="1" applyFill="1" applyBorder="1" applyAlignment="1">
      <alignment vertical="center"/>
    </xf>
    <xf numFmtId="170" fontId="34" fillId="0" borderId="0" xfId="11" applyNumberFormat="1" applyFont="1" applyFill="1" applyBorder="1" applyAlignment="1" applyProtection="1">
      <alignment vertical="center"/>
      <protection locked="0"/>
    </xf>
    <xf numFmtId="170" fontId="34" fillId="0" borderId="0" xfId="11" applyNumberFormat="1" applyFont="1" applyFill="1" applyBorder="1" applyAlignment="1">
      <alignment vertical="center"/>
    </xf>
    <xf numFmtId="164" fontId="35" fillId="0" borderId="0" xfId="11" applyNumberFormat="1" applyFont="1" applyFill="1" applyBorder="1" applyAlignment="1">
      <alignment vertical="center"/>
    </xf>
    <xf numFmtId="170" fontId="35" fillId="0" borderId="0" xfId="11" applyNumberFormat="1" applyFont="1" applyFill="1" applyBorder="1" applyAlignment="1" applyProtection="1">
      <alignment vertical="center"/>
      <protection locked="0"/>
    </xf>
    <xf numFmtId="170" fontId="35" fillId="0" borderId="0" xfId="11" applyNumberFormat="1" applyFont="1" applyFill="1" applyBorder="1" applyAlignment="1">
      <alignment vertical="center"/>
    </xf>
    <xf numFmtId="3" fontId="7" fillId="0" borderId="28" xfId="11" applyNumberFormat="1" applyFont="1" applyFill="1" applyBorder="1" applyAlignment="1">
      <alignment horizontal="right" vertical="center"/>
    </xf>
    <xf numFmtId="3" fontId="34" fillId="6" borderId="0" xfId="11" applyNumberFormat="1" applyFont="1" applyFill="1" applyBorder="1" applyAlignment="1">
      <alignment horizontal="right" vertical="center"/>
    </xf>
    <xf numFmtId="164" fontId="35" fillId="0" borderId="10" xfId="11" applyNumberFormat="1" applyFont="1" applyFill="1" applyBorder="1" applyAlignment="1">
      <alignment vertical="center"/>
    </xf>
    <xf numFmtId="164" fontId="35" fillId="0" borderId="11" xfId="11" applyNumberFormat="1" applyFont="1" applyFill="1" applyBorder="1" applyAlignment="1">
      <alignment vertical="center"/>
    </xf>
    <xf numFmtId="0" fontId="38" fillId="0" borderId="33" xfId="11" applyFont="1" applyFill="1" applyBorder="1" applyAlignment="1">
      <alignment vertical="center"/>
    </xf>
    <xf numFmtId="165" fontId="38" fillId="0" borderId="26" xfId="11" applyNumberFormat="1" applyFont="1" applyFill="1" applyBorder="1" applyAlignment="1">
      <alignment horizontal="right" vertical="center"/>
    </xf>
    <xf numFmtId="165" fontId="38" fillId="0" borderId="34" xfId="11" applyNumberFormat="1" applyFont="1" applyFill="1" applyBorder="1" applyAlignment="1">
      <alignment horizontal="right" vertical="center"/>
    </xf>
    <xf numFmtId="165" fontId="6" fillId="0" borderId="35" xfId="11" applyNumberFormat="1" applyFont="1" applyFill="1" applyBorder="1" applyAlignment="1">
      <alignment horizontal="right" vertical="center"/>
    </xf>
    <xf numFmtId="167" fontId="34" fillId="6" borderId="0" xfId="11" applyNumberFormat="1" applyFont="1" applyFill="1" applyBorder="1" applyAlignment="1">
      <alignment horizontal="right" vertical="center"/>
    </xf>
    <xf numFmtId="164" fontId="39" fillId="0" borderId="10" xfId="11" applyNumberFormat="1" applyFont="1" applyFill="1" applyBorder="1" applyAlignment="1">
      <alignment vertical="center"/>
    </xf>
    <xf numFmtId="164" fontId="39" fillId="0" borderId="11" xfId="11" applyNumberFormat="1" applyFont="1" applyFill="1" applyBorder="1" applyAlignment="1">
      <alignment vertical="center"/>
    </xf>
    <xf numFmtId="0" fontId="38" fillId="0" borderId="36" xfId="11" applyFont="1" applyFill="1" applyBorder="1" applyAlignment="1">
      <alignment vertical="center"/>
    </xf>
    <xf numFmtId="165" fontId="38" fillId="0" borderId="27" xfId="11" applyNumberFormat="1" applyFont="1" applyFill="1" applyBorder="1" applyAlignment="1">
      <alignment vertical="center"/>
    </xf>
    <xf numFmtId="165" fontId="38" fillId="0" borderId="37" xfId="11" applyNumberFormat="1" applyFont="1" applyFill="1" applyBorder="1" applyAlignment="1">
      <alignment vertical="center"/>
    </xf>
    <xf numFmtId="165" fontId="6" fillId="0" borderId="38" xfId="11" applyNumberFormat="1" applyFont="1" applyFill="1" applyBorder="1" applyAlignment="1">
      <alignment vertical="center"/>
    </xf>
    <xf numFmtId="167" fontId="35" fillId="6" borderId="0" xfId="11" applyNumberFormat="1" applyFont="1" applyFill="1" applyBorder="1" applyAlignment="1">
      <alignment horizontal="right" vertical="center"/>
    </xf>
    <xf numFmtId="0" fontId="37" fillId="0" borderId="36" xfId="11" applyFont="1" applyFill="1" applyBorder="1" applyAlignment="1">
      <alignment vertical="center"/>
    </xf>
    <xf numFmtId="165" fontId="37" fillId="0" borderId="27" xfId="11" applyNumberFormat="1" applyFont="1" applyFill="1" applyBorder="1" applyAlignment="1">
      <alignment horizontal="right" vertical="center"/>
    </xf>
    <xf numFmtId="165" fontId="6" fillId="0" borderId="38" xfId="11" applyNumberFormat="1" applyFont="1" applyFill="1" applyBorder="1" applyAlignment="1">
      <alignment horizontal="right" vertical="center"/>
    </xf>
    <xf numFmtId="164" fontId="40" fillId="0" borderId="13" xfId="11" applyNumberFormat="1" applyFont="1" applyFill="1" applyBorder="1" applyAlignment="1">
      <alignment vertical="center"/>
    </xf>
    <xf numFmtId="43" fontId="41" fillId="0" borderId="0" xfId="10" applyFont="1" applyAlignment="1">
      <alignment vertical="center"/>
    </xf>
    <xf numFmtId="0" fontId="38" fillId="0" borderId="36" xfId="11" applyFont="1" applyFill="1" applyBorder="1" applyAlignment="1">
      <alignment vertical="center" wrapText="1"/>
    </xf>
    <xf numFmtId="167" fontId="42" fillId="6" borderId="0" xfId="11" applyNumberFormat="1" applyFont="1" applyFill="1" applyBorder="1" applyAlignment="1">
      <alignment horizontal="right" vertical="center"/>
    </xf>
    <xf numFmtId="0" fontId="7" fillId="0" borderId="36" xfId="11" applyFont="1" applyFill="1" applyBorder="1" applyAlignment="1">
      <alignment vertical="center" wrapText="1"/>
    </xf>
    <xf numFmtId="165" fontId="43" fillId="0" borderId="27" xfId="11" applyNumberFormat="1" applyFont="1" applyFill="1" applyBorder="1" applyAlignment="1">
      <alignment horizontal="right" vertical="center"/>
    </xf>
    <xf numFmtId="165" fontId="43" fillId="0" borderId="37" xfId="11" applyNumberFormat="1" applyFont="1" applyFill="1" applyBorder="1" applyAlignment="1">
      <alignment horizontal="right" vertical="center"/>
    </xf>
    <xf numFmtId="164" fontId="35" fillId="0" borderId="23" xfId="11" applyNumberFormat="1" applyFont="1" applyFill="1" applyBorder="1" applyAlignment="1">
      <alignment vertical="center"/>
    </xf>
    <xf numFmtId="0" fontId="37" fillId="0" borderId="36" xfId="11" applyFont="1" applyFill="1" applyBorder="1" applyAlignment="1">
      <alignment vertical="center" wrapText="1"/>
    </xf>
    <xf numFmtId="165" fontId="37" fillId="0" borderId="37" xfId="11" applyNumberFormat="1" applyFont="1" applyFill="1" applyBorder="1" applyAlignment="1">
      <alignment horizontal="right" vertical="center"/>
    </xf>
    <xf numFmtId="170" fontId="34" fillId="4" borderId="0" xfId="11" applyNumberFormat="1" applyFont="1" applyFill="1" applyBorder="1" applyAlignment="1" applyProtection="1">
      <alignment vertical="center"/>
      <protection locked="0"/>
    </xf>
    <xf numFmtId="0" fontId="37" fillId="0" borderId="40" xfId="11" applyFont="1" applyFill="1" applyBorder="1" applyAlignment="1">
      <alignment vertical="center" wrapText="1"/>
    </xf>
    <xf numFmtId="165" fontId="37" fillId="0" borderId="41" xfId="11" applyNumberFormat="1" applyFont="1" applyFill="1" applyBorder="1" applyAlignment="1">
      <alignment horizontal="right" vertical="center"/>
    </xf>
    <xf numFmtId="165" fontId="6" fillId="0" borderId="42" xfId="11" applyNumberFormat="1" applyFont="1" applyFill="1" applyBorder="1" applyAlignment="1">
      <alignment horizontal="right" vertical="center"/>
    </xf>
    <xf numFmtId="0" fontId="45" fillId="0" borderId="43" xfId="11" applyFont="1" applyFill="1" applyBorder="1" applyAlignment="1">
      <alignment vertical="center" wrapText="1"/>
    </xf>
    <xf numFmtId="165" fontId="45" fillId="0" borderId="26" xfId="11" applyNumberFormat="1" applyFont="1" applyFill="1" applyBorder="1" applyAlignment="1">
      <alignment horizontal="right" vertical="center"/>
    </xf>
    <xf numFmtId="165" fontId="45" fillId="0" borderId="35" xfId="11" applyNumberFormat="1" applyFont="1" applyFill="1" applyBorder="1" applyAlignment="1">
      <alignment horizontal="right" vertical="center"/>
    </xf>
    <xf numFmtId="164" fontId="34" fillId="0" borderId="26" xfId="11" applyNumberFormat="1" applyFont="1" applyFill="1" applyBorder="1" applyAlignment="1">
      <alignment vertical="center"/>
    </xf>
    <xf numFmtId="0" fontId="5" fillId="0" borderId="36" xfId="11" applyFont="1" applyFill="1" applyBorder="1" applyAlignment="1">
      <alignment vertical="center" wrapText="1"/>
    </xf>
    <xf numFmtId="0" fontId="7" fillId="0" borderId="44" xfId="11" applyFont="1" applyFill="1" applyBorder="1" applyAlignment="1">
      <alignment vertical="center" wrapText="1"/>
    </xf>
    <xf numFmtId="165" fontId="15" fillId="0" borderId="41" xfId="11" applyNumberFormat="1" applyFont="1" applyFill="1" applyBorder="1" applyAlignment="1">
      <alignment horizontal="right" vertical="center"/>
    </xf>
    <xf numFmtId="165" fontId="45" fillId="0" borderId="42" xfId="11" applyNumberFormat="1" applyFont="1" applyFill="1" applyBorder="1" applyAlignment="1">
      <alignment horizontal="right" vertical="center"/>
    </xf>
    <xf numFmtId="164" fontId="40" fillId="0" borderId="26" xfId="11" applyNumberFormat="1" applyFont="1" applyFill="1" applyBorder="1" applyAlignment="1">
      <alignment vertical="center"/>
    </xf>
    <xf numFmtId="0" fontId="5" fillId="0" borderId="44" xfId="11" applyFont="1" applyFill="1" applyBorder="1" applyAlignment="1">
      <alignment vertical="center" wrapText="1"/>
    </xf>
    <xf numFmtId="165" fontId="5" fillId="0" borderId="45" xfId="11" applyNumberFormat="1" applyFont="1" applyFill="1" applyBorder="1" applyAlignment="1">
      <alignment horizontal="right" vertical="center"/>
    </xf>
    <xf numFmtId="165" fontId="6" fillId="0" borderId="46" xfId="11" applyNumberFormat="1" applyFont="1" applyFill="1" applyBorder="1" applyAlignment="1">
      <alignment horizontal="right" vertical="center"/>
    </xf>
    <xf numFmtId="0" fontId="38" fillId="0" borderId="29" xfId="11" applyFont="1" applyFill="1" applyBorder="1" applyAlignment="1">
      <alignment vertical="center" wrapText="1"/>
    </xf>
    <xf numFmtId="165" fontId="38" fillId="0" borderId="30" xfId="11" applyNumberFormat="1" applyFont="1" applyFill="1" applyBorder="1" applyAlignment="1">
      <alignment horizontal="right" vertical="center"/>
    </xf>
    <xf numFmtId="165" fontId="6" fillId="0" borderId="32" xfId="11" applyNumberFormat="1" applyFont="1" applyFill="1" applyBorder="1" applyAlignment="1">
      <alignment horizontal="right" vertical="center"/>
    </xf>
    <xf numFmtId="164" fontId="40" fillId="0" borderId="24" xfId="11" applyNumberFormat="1" applyFont="1" applyFill="1" applyBorder="1" applyAlignment="1">
      <alignment vertical="center"/>
    </xf>
    <xf numFmtId="164" fontId="40" fillId="0" borderId="27" xfId="11" applyNumberFormat="1" applyFont="1" applyFill="1" applyBorder="1" applyAlignment="1">
      <alignment vertical="center"/>
    </xf>
    <xf numFmtId="0" fontId="6" fillId="0" borderId="36" xfId="11" applyFont="1" applyFill="1" applyBorder="1" applyAlignment="1">
      <alignment vertical="center" wrapText="1"/>
    </xf>
    <xf numFmtId="165" fontId="34" fillId="0" borderId="24" xfId="11" applyNumberFormat="1" applyFont="1" applyFill="1" applyBorder="1" applyAlignment="1">
      <alignment vertical="center"/>
    </xf>
    <xf numFmtId="165" fontId="35" fillId="0" borderId="47" xfId="11" applyNumberFormat="1" applyFont="1" applyFill="1" applyBorder="1" applyAlignment="1">
      <alignment vertical="center"/>
    </xf>
    <xf numFmtId="164" fontId="42" fillId="0" borderId="0" xfId="11" applyNumberFormat="1" applyFont="1" applyFill="1" applyBorder="1" applyAlignment="1">
      <alignment vertical="center"/>
    </xf>
    <xf numFmtId="170" fontId="42" fillId="0" borderId="0" xfId="11" applyNumberFormat="1" applyFont="1" applyFill="1" applyBorder="1" applyAlignment="1" applyProtection="1">
      <alignment vertical="center"/>
      <protection locked="0"/>
    </xf>
    <xf numFmtId="170" fontId="42" fillId="0" borderId="0" xfId="11" applyNumberFormat="1" applyFont="1" applyFill="1" applyBorder="1" applyAlignment="1">
      <alignment vertical="center"/>
    </xf>
    <xf numFmtId="0" fontId="37" fillId="0" borderId="48" xfId="11" applyFont="1" applyFill="1" applyBorder="1" applyAlignment="1">
      <alignment vertical="center" wrapText="1"/>
    </xf>
    <xf numFmtId="165" fontId="37" fillId="0" borderId="24" xfId="11" applyNumberFormat="1" applyFont="1" applyFill="1" applyBorder="1" applyAlignment="1">
      <alignment horizontal="right" vertical="center"/>
    </xf>
    <xf numFmtId="165" fontId="20" fillId="0" borderId="24" xfId="11" applyNumberFormat="1" applyFont="1" applyFill="1" applyBorder="1" applyAlignment="1">
      <alignment horizontal="right" vertical="center"/>
    </xf>
    <xf numFmtId="165" fontId="6" fillId="0" borderId="47" xfId="11" applyNumberFormat="1" applyFont="1" applyFill="1" applyBorder="1" applyAlignment="1">
      <alignment horizontal="right" vertical="center"/>
    </xf>
    <xf numFmtId="165" fontId="20" fillId="0" borderId="27" xfId="11" applyNumberFormat="1" applyFont="1" applyFill="1" applyBorder="1" applyAlignment="1">
      <alignment horizontal="right" vertical="center"/>
    </xf>
    <xf numFmtId="0" fontId="38" fillId="0" borderId="44" xfId="11" applyFont="1" applyFill="1" applyBorder="1" applyAlignment="1">
      <alignment vertical="center" wrapText="1"/>
    </xf>
    <xf numFmtId="165" fontId="38" fillId="0" borderId="45" xfId="11" applyNumberFormat="1" applyFont="1" applyFill="1" applyBorder="1" applyAlignment="1">
      <alignment horizontal="right" vertical="center"/>
    </xf>
    <xf numFmtId="164" fontId="46" fillId="0" borderId="24" xfId="11" applyNumberFormat="1" applyFont="1" applyFill="1" applyBorder="1" applyAlignment="1">
      <alignment vertical="center"/>
    </xf>
    <xf numFmtId="0" fontId="38" fillId="0" borderId="49" xfId="11" applyFont="1" applyFill="1" applyBorder="1" applyAlignment="1">
      <alignment vertical="center" wrapText="1"/>
    </xf>
    <xf numFmtId="165" fontId="38" fillId="0" borderId="0" xfId="11" applyNumberFormat="1" applyFont="1" applyFill="1" applyBorder="1" applyAlignment="1">
      <alignment horizontal="right" vertical="center"/>
    </xf>
    <xf numFmtId="165" fontId="6" fillId="0" borderId="50" xfId="11" applyNumberFormat="1" applyFont="1" applyFill="1" applyBorder="1" applyAlignment="1">
      <alignment horizontal="right" vertical="center"/>
    </xf>
    <xf numFmtId="165" fontId="38" fillId="0" borderId="27" xfId="11" applyNumberFormat="1" applyFont="1" applyFill="1" applyBorder="1" applyAlignment="1">
      <alignment horizontal="right" vertical="center"/>
    </xf>
    <xf numFmtId="164" fontId="34" fillId="0" borderId="23" xfId="11" applyNumberFormat="1" applyFont="1" applyFill="1" applyBorder="1" applyAlignment="1">
      <alignment vertical="center"/>
    </xf>
    <xf numFmtId="165" fontId="45" fillId="0" borderId="38" xfId="11" applyNumberFormat="1" applyFont="1" applyFill="1" applyBorder="1" applyAlignment="1">
      <alignment horizontal="right" vertical="center"/>
    </xf>
    <xf numFmtId="167" fontId="47" fillId="6" borderId="0" xfId="11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vertical="center"/>
    </xf>
    <xf numFmtId="0" fontId="15" fillId="0" borderId="36" xfId="11" applyFont="1" applyFill="1" applyBorder="1" applyAlignment="1">
      <alignment vertical="center" wrapText="1"/>
    </xf>
    <xf numFmtId="165" fontId="45" fillId="0" borderId="27" xfId="11" applyNumberFormat="1" applyFont="1" applyFill="1" applyBorder="1" applyAlignment="1">
      <alignment horizontal="right" vertical="center"/>
    </xf>
    <xf numFmtId="164" fontId="42" fillId="0" borderId="26" xfId="11" applyNumberFormat="1" applyFont="1" applyFill="1" applyBorder="1" applyAlignment="1">
      <alignment vertical="center"/>
    </xf>
    <xf numFmtId="165" fontId="45" fillId="0" borderId="23" xfId="11" applyNumberFormat="1" applyFont="1" applyFill="1" applyBorder="1" applyAlignment="1">
      <alignment horizontal="right" vertical="center"/>
    </xf>
    <xf numFmtId="165" fontId="37" fillId="0" borderId="23" xfId="11" applyNumberFormat="1" applyFont="1" applyFill="1" applyBorder="1" applyAlignment="1">
      <alignment horizontal="right" vertical="center"/>
    </xf>
    <xf numFmtId="0" fontId="5" fillId="0" borderId="33" xfId="11" applyFont="1" applyFill="1" applyBorder="1" applyAlignment="1">
      <alignment vertical="center" wrapText="1"/>
    </xf>
    <xf numFmtId="165" fontId="37" fillId="0" borderId="45" xfId="11" applyNumberFormat="1" applyFont="1" applyFill="1" applyBorder="1" applyAlignment="1">
      <alignment horizontal="right" vertical="center"/>
    </xf>
    <xf numFmtId="0" fontId="38" fillId="0" borderId="0" xfId="11" applyFont="1" applyFill="1" applyBorder="1" applyAlignment="1">
      <alignment vertical="center" wrapText="1"/>
    </xf>
    <xf numFmtId="167" fontId="38" fillId="0" borderId="0" xfId="11" applyNumberFormat="1" applyFont="1" applyFill="1" applyBorder="1" applyAlignment="1">
      <alignment horizontal="right" vertical="center"/>
    </xf>
    <xf numFmtId="0" fontId="15" fillId="0" borderId="0" xfId="11" applyFont="1" applyFill="1" applyBorder="1" applyAlignment="1">
      <alignment vertical="center" wrapText="1"/>
    </xf>
    <xf numFmtId="167" fontId="14" fillId="0" borderId="0" xfId="11" applyNumberFormat="1" applyFont="1" applyFill="1" applyBorder="1" applyAlignment="1">
      <alignment horizontal="right" vertical="center"/>
    </xf>
    <xf numFmtId="0" fontId="6" fillId="0" borderId="0" xfId="11" applyFont="1" applyFill="1" applyBorder="1" applyAlignment="1">
      <alignment vertical="center" wrapText="1"/>
    </xf>
    <xf numFmtId="170" fontId="14" fillId="0" borderId="0" xfId="11" applyNumberFormat="1" applyFont="1" applyFill="1" applyBorder="1" applyAlignment="1">
      <alignment horizontal="right" vertical="center"/>
    </xf>
    <xf numFmtId="170" fontId="6" fillId="0" borderId="0" xfId="11" applyNumberFormat="1" applyFont="1" applyFill="1" applyBorder="1" applyAlignment="1">
      <alignment vertical="center" wrapText="1"/>
    </xf>
    <xf numFmtId="170" fontId="6" fillId="0" borderId="0" xfId="11" applyNumberFormat="1" applyFont="1" applyFill="1" applyBorder="1" applyAlignment="1">
      <alignment vertical="center"/>
    </xf>
    <xf numFmtId="170" fontId="6" fillId="0" borderId="0" xfId="11" applyNumberFormat="1" applyFont="1" applyFill="1" applyBorder="1" applyAlignment="1">
      <alignment horizontal="right" vertical="center"/>
    </xf>
    <xf numFmtId="167" fontId="39" fillId="6" borderId="0" xfId="11" applyNumberFormat="1" applyFont="1" applyFill="1" applyBorder="1" applyAlignment="1">
      <alignment horizontal="right" vertical="center"/>
    </xf>
    <xf numFmtId="164" fontId="40" fillId="0" borderId="0" xfId="11" applyNumberFormat="1" applyFont="1" applyFill="1" applyBorder="1" applyAlignment="1">
      <alignment vertical="center"/>
    </xf>
    <xf numFmtId="170" fontId="40" fillId="0" borderId="0" xfId="11" applyNumberFormat="1" applyFont="1" applyFill="1" applyBorder="1" applyAlignment="1" applyProtection="1">
      <alignment vertical="center"/>
      <protection locked="0"/>
    </xf>
    <xf numFmtId="170" fontId="40" fillId="0" borderId="0" xfId="11" applyNumberFormat="1" applyFont="1" applyFill="1" applyBorder="1" applyAlignment="1">
      <alignment vertical="center"/>
    </xf>
    <xf numFmtId="167" fontId="48" fillId="6" borderId="0" xfId="11" applyNumberFormat="1" applyFont="1" applyFill="1" applyBorder="1" applyAlignment="1">
      <alignment horizontal="right" vertical="center"/>
    </xf>
    <xf numFmtId="170" fontId="5" fillId="0" borderId="0" xfId="11" applyNumberFormat="1" applyFont="1" applyFill="1" applyBorder="1" applyAlignment="1">
      <alignment horizontal="right" vertical="center"/>
    </xf>
    <xf numFmtId="170" fontId="39" fillId="6" borderId="0" xfId="11" applyNumberFormat="1" applyFont="1" applyFill="1" applyBorder="1" applyAlignment="1">
      <alignment horizontal="right" vertical="center"/>
    </xf>
    <xf numFmtId="170" fontId="6" fillId="0" borderId="0" xfId="11" applyNumberFormat="1" applyFont="1" applyFill="1" applyBorder="1" applyAlignment="1">
      <alignment horizontal="left" vertical="center" wrapText="1"/>
    </xf>
    <xf numFmtId="0" fontId="32" fillId="0" borderId="0" xfId="11" applyFont="1" applyFill="1" applyBorder="1" applyAlignment="1">
      <alignment horizontal="left" vertical="center"/>
    </xf>
    <xf numFmtId="170" fontId="6" fillId="0" borderId="0" xfId="11" applyNumberFormat="1" applyFont="1" applyFill="1" applyBorder="1" applyAlignment="1">
      <alignment horizontal="left" vertical="center"/>
    </xf>
    <xf numFmtId="170" fontId="35" fillId="6" borderId="0" xfId="11" applyNumberFormat="1" applyFont="1" applyFill="1" applyBorder="1" applyAlignment="1">
      <alignment horizontal="right" vertical="center"/>
    </xf>
    <xf numFmtId="170" fontId="42" fillId="0" borderId="10" xfId="11" applyNumberFormat="1" applyFont="1" applyFill="1" applyBorder="1" applyAlignment="1">
      <alignment horizontal="right" vertical="center"/>
    </xf>
    <xf numFmtId="170" fontId="11" fillId="0" borderId="51" xfId="11" applyNumberFormat="1" applyFont="1" applyFill="1" applyBorder="1" applyAlignment="1">
      <alignment horizontal="right" vertical="center"/>
    </xf>
    <xf numFmtId="170" fontId="11" fillId="0" borderId="11" xfId="11" applyNumberFormat="1" applyFont="1" applyFill="1" applyBorder="1" applyAlignment="1">
      <alignment horizontal="right" vertical="center"/>
    </xf>
    <xf numFmtId="170" fontId="42" fillId="0" borderId="12" xfId="11" applyNumberFormat="1" applyFont="1" applyFill="1" applyBorder="1" applyAlignment="1">
      <alignment horizontal="right" vertical="center"/>
    </xf>
    <xf numFmtId="170" fontId="11" fillId="0" borderId="52" xfId="11" applyNumberFormat="1" applyFont="1" applyFill="1" applyBorder="1" applyAlignment="1">
      <alignment horizontal="right" vertical="center"/>
    </xf>
    <xf numFmtId="170" fontId="11" fillId="4" borderId="52" xfId="11" applyNumberFormat="1" applyFont="1" applyFill="1" applyBorder="1" applyAlignment="1">
      <alignment horizontal="right" vertical="center"/>
    </xf>
    <xf numFmtId="170" fontId="11" fillId="4" borderId="13" xfId="11" applyNumberFormat="1" applyFont="1" applyFill="1" applyBorder="1" applyAlignment="1">
      <alignment horizontal="right" vertical="center"/>
    </xf>
    <xf numFmtId="0" fontId="34" fillId="0" borderId="0" xfId="11" applyFont="1" applyFill="1" applyBorder="1" applyAlignment="1">
      <alignment horizontal="left" vertical="center"/>
    </xf>
    <xf numFmtId="170" fontId="34" fillId="0" borderId="0" xfId="11" applyNumberFormat="1" applyFont="1" applyFill="1" applyBorder="1" applyAlignment="1">
      <alignment horizontal="right" vertical="center"/>
    </xf>
    <xf numFmtId="0" fontId="34" fillId="0" borderId="0" xfId="11" applyFont="1" applyFill="1" applyBorder="1" applyAlignment="1">
      <alignment horizontal="right" vertical="center"/>
    </xf>
    <xf numFmtId="170" fontId="49" fillId="8" borderId="10" xfId="11" applyNumberFormat="1" applyFont="1" applyFill="1" applyBorder="1" applyAlignment="1">
      <alignment horizontal="right" vertical="center"/>
    </xf>
    <xf numFmtId="170" fontId="34" fillId="0" borderId="51" xfId="11" applyNumberFormat="1" applyFont="1" applyFill="1" applyBorder="1" applyAlignment="1">
      <alignment horizontal="right" vertical="center"/>
    </xf>
    <xf numFmtId="170" fontId="49" fillId="8" borderId="12" xfId="11" applyNumberFormat="1" applyFont="1" applyFill="1" applyBorder="1" applyAlignment="1">
      <alignment horizontal="right" vertical="center"/>
    </xf>
    <xf numFmtId="170" fontId="34" fillId="6" borderId="52" xfId="11" applyNumberFormat="1" applyFont="1" applyFill="1" applyBorder="1" applyAlignment="1">
      <alignment vertical="center"/>
    </xf>
    <xf numFmtId="170" fontId="40" fillId="0" borderId="51" xfId="11" applyNumberFormat="1" applyFont="1" applyFill="1" applyBorder="1" applyAlignment="1">
      <alignment horizontal="right" vertical="center"/>
    </xf>
    <xf numFmtId="170" fontId="40" fillId="0" borderId="52" xfId="11" applyNumberFormat="1" applyFont="1" applyFill="1" applyBorder="1" applyAlignment="1">
      <alignment horizontal="right" vertical="center"/>
    </xf>
    <xf numFmtId="170" fontId="34" fillId="0" borderId="0" xfId="11" applyNumberFormat="1" applyFont="1" applyBorder="1" applyAlignment="1">
      <alignment horizontal="left" vertical="center" wrapText="1"/>
    </xf>
    <xf numFmtId="0" fontId="6" fillId="0" borderId="0" xfId="2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3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70" fontId="6" fillId="0" borderId="0" xfId="6" applyNumberFormat="1" applyFont="1" applyFill="1" applyBorder="1" applyAlignment="1">
      <alignment horizontal="center" vertical="center" wrapText="1"/>
    </xf>
  </cellXfs>
  <cellStyles count="12">
    <cellStyle name="Comma" xfId="10" builtinId="3"/>
    <cellStyle name="Comma 112" xfId="5" xr:uid="{C5936F8E-E327-49D9-94A2-A3668763328C}"/>
    <cellStyle name="Comma 2" xfId="9" xr:uid="{92F058FA-6DCC-4620-A1C9-0BAF554A4458}"/>
    <cellStyle name="Normal" xfId="0" builtinId="0"/>
    <cellStyle name="Normal 118 2" xfId="2" xr:uid="{0B209EE6-D384-4934-83C5-AC79D96B2F63}"/>
    <cellStyle name="Normal 120 3" xfId="3" xr:uid="{1ABF2F17-ADB9-4249-B163-202D0237C673}"/>
    <cellStyle name="Normal 120 3 2" xfId="11" xr:uid="{BF5E2DEC-397E-40D5-B2CD-E6B45D46134A}"/>
    <cellStyle name="Percent" xfId="1" builtinId="5"/>
    <cellStyle name="Обычный_God_Формы фин.отчетности_BWU_09_11_03" xfId="6" xr:uid="{7764911C-829F-4A2C-B3DF-4A79B887F0FA}"/>
    <cellStyle name="Обычный_Лист1 2" xfId="7" xr:uid="{4624683E-FF77-4AE5-83EF-7EBCCA973732}"/>
    <cellStyle name="Обычный_Формы ФО для НПФ" xfId="8" xr:uid="{35E50E05-054B-40D2-ABE9-B8BE7B6F6764}"/>
    <cellStyle name="Финансовый 2 2 2" xfId="4" xr:uid="{BA142920-B12A-44D0-8C01-A5E6877B7D32}"/>
  </cellStyles>
  <dxfs count="11"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explanations-PB"/>
    </sheetNames>
    <definedNames>
      <definedName name="bjgghghd" refersTo="#REF!"/>
      <definedName name="jhjhkjkjugyugyh" refersTo="#REF!"/>
      <definedName name="jkjkjkjllk" refersTo="#REF!"/>
      <definedName name="jkjkjkljlkj" refersTo="#REF!"/>
      <definedName name="kkewdfkewdew" refersTo="#REF!"/>
      <definedName name="kwjdkwjdwqdq" refersTo="#REF!"/>
      <definedName name="Macro" refersTo="#REF!"/>
      <definedName name="Macros" refersTo="#REF!"/>
      <definedName name="podg" refersTo="#REF!"/>
      <definedName name="podgotovka" refersTo="#REF!"/>
      <definedName name="алоакулаку" refersTo="#REF!"/>
      <definedName name="ауоалцуовй" refersTo="#REF!"/>
      <definedName name="ввуцлвдцйвый" refersTo="#REF!"/>
      <definedName name="вдлуцлвдуцв" refersTo="#REF!"/>
      <definedName name="влвуцлвувуц" refersTo="#REF!"/>
      <definedName name="влуцвлуцовуц" refersTo="#REF!"/>
      <definedName name="влуцвлцувувуц" refersTo="#REF!"/>
      <definedName name="влуцвудвуцв" refersTo="#REF!"/>
      <definedName name="влцовлцоувцув" refersTo="#REF!"/>
      <definedName name="влцуввуцвуц" refersTo="#REF!"/>
      <definedName name="воцлвоцвцв" refersTo="#REF!"/>
      <definedName name="вудвуцдвцйв" refersTo="#REF!"/>
      <definedName name="вуцвлцувц" refersTo="#REF!"/>
      <definedName name="вуцдлвудвл" refersTo="#REF!"/>
      <definedName name="вуцдлвуцдвуц" refersTo="#REF!"/>
      <definedName name="вуцлвлуцовц" refersTo="#REF!"/>
      <definedName name="вцвжцйдвцйвй" refersTo="#REF!"/>
      <definedName name="вцвоуцвуцвуцв" refersTo="#REF!"/>
      <definedName name="вцйвйдвйцвйцв" refersTo="#REF!"/>
      <definedName name="гсрнгсцсц" refersTo="#REF!"/>
      <definedName name="длдвуцвц" refersTo="#REF!"/>
      <definedName name="дщлвзвцйвйв" refersTo="#REF!"/>
      <definedName name="ззцщвцйщвцйв" refersTo="#REF!"/>
      <definedName name="к4к43щкш43кщ" refersTo="#REF!"/>
      <definedName name="лаолуцоввц" refersTo="#REF!"/>
      <definedName name="лвлвдувув" refersTo="#REF!"/>
      <definedName name="лвоцв23" refersTo="#REF!"/>
      <definedName name="лдлуцдвдвцвуц" refersTo="#REF!"/>
      <definedName name="лдлцулуд3у" refersTo="#REF!"/>
      <definedName name="ллдлдвйцвцй" refersTo="#REF!"/>
      <definedName name="ловлуцовлув" refersTo="#REF!"/>
      <definedName name="лолаулаак" refersTo="#REF!"/>
      <definedName name="Макрос1" refersTo="#REF!"/>
      <definedName name="Макрос11" refersTo="#REF!"/>
      <definedName name="овуцлвдлцйлвйц" refersTo="#REF!"/>
      <definedName name="олвоуцлвцв" refersTo="#REF!"/>
      <definedName name="олвцулвувуцц" refersTo="#REF!"/>
      <definedName name="оувшцгвшуцвуц" refersTo="#REF!"/>
      <definedName name="Подготовка_к_печати_и_сохранение0710" refersTo="#REF!"/>
      <definedName name="свнсвнсвысц" refersTo="#REF!"/>
      <definedName name="Сводный_баланс_н_п_с" refersTo="#REF!"/>
      <definedName name="тлвоцлволцц" refersTo="#REF!"/>
      <definedName name="Флажок16_Щелкнуть" refersTo="#REF!"/>
      <definedName name="цлйщцвцйвцйв" refersTo="#REF!"/>
      <definedName name="швоуовуцвлуц" refersTo="#REF!"/>
      <definedName name="щ0вцйвйвйцвйц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22BC-357B-4B26-99E5-27B2BB0FBB4C}">
  <sheetPr>
    <tabColor rgb="FFD02293"/>
    <pageSetUpPr autoPageBreaks="0"/>
  </sheetPr>
  <dimension ref="A1:W161"/>
  <sheetViews>
    <sheetView view="pageBreakPreview" topLeftCell="A16" zoomScale="60" zoomScaleNormal="100" workbookViewId="0">
      <selection activeCell="B69" sqref="B69"/>
    </sheetView>
  </sheetViews>
  <sheetFormatPr defaultColWidth="9.140625" defaultRowHeight="18.75" customHeight="1" outlineLevelRow="1" outlineLevelCol="1" x14ac:dyDescent="0.25"/>
  <cols>
    <col min="1" max="1" width="9.140625" style="1" customWidth="1" outlineLevel="1"/>
    <col min="2" max="2" width="116.140625" style="3" customWidth="1"/>
    <col min="3" max="3" width="12.7109375" style="3" customWidth="1"/>
    <col min="4" max="5" width="23.140625" style="3" customWidth="1"/>
    <col min="6" max="6" width="19.140625" style="1" customWidth="1"/>
    <col min="7" max="7" width="21.85546875" style="1" customWidth="1" outlineLevel="1"/>
    <col min="8" max="8" width="21.28515625" style="1" bestFit="1" customWidth="1"/>
    <col min="9" max="9" width="23" style="1" bestFit="1" customWidth="1"/>
    <col min="10" max="10" width="23" style="1" customWidth="1"/>
    <col min="11" max="11" width="23" style="4" bestFit="1" customWidth="1" outlineLevel="1"/>
    <col min="12" max="12" width="12.42578125" style="3" customWidth="1" outlineLevel="1"/>
    <col min="13" max="13" width="12.42578125" style="1" customWidth="1"/>
    <col min="14" max="14" width="10.28515625" style="1" customWidth="1" outlineLevel="1"/>
    <col min="15" max="15" width="14.42578125" style="1" bestFit="1" customWidth="1" outlineLevel="1"/>
    <col min="16" max="17" width="20.140625" style="1" customWidth="1" outlineLevel="1"/>
    <col min="18" max="18" width="13.42578125" style="1" bestFit="1" customWidth="1"/>
    <col min="19" max="20" width="14.85546875" style="1" customWidth="1"/>
    <col min="21" max="21" width="9.140625" style="1" customWidth="1"/>
    <col min="22" max="22" width="12.28515625" style="1" bestFit="1" customWidth="1"/>
    <col min="23" max="16384" width="9.140625" style="1"/>
  </cols>
  <sheetData>
    <row r="1" spans="1:22" ht="18.75" customHeight="1" x14ac:dyDescent="0.25">
      <c r="B1" s="2" t="s">
        <v>0</v>
      </c>
      <c r="C1" s="2"/>
    </row>
    <row r="2" spans="1:22" ht="18.75" customHeight="1" x14ac:dyDescent="0.25">
      <c r="B2" s="5" t="s">
        <v>1</v>
      </c>
      <c r="C2" s="5"/>
      <c r="S2" s="6"/>
    </row>
    <row r="3" spans="1:22" ht="18.75" customHeight="1" x14ac:dyDescent="0.25">
      <c r="B3" s="5" t="s">
        <v>2</v>
      </c>
      <c r="C3" s="5"/>
      <c r="D3" s="7"/>
      <c r="S3" s="6"/>
    </row>
    <row r="4" spans="1:22" ht="18.75" customHeight="1" x14ac:dyDescent="0.25">
      <c r="B4" s="5" t="s">
        <v>3</v>
      </c>
      <c r="C4" s="5"/>
      <c r="D4" s="7"/>
      <c r="S4" s="6"/>
    </row>
    <row r="5" spans="1:22" ht="18.75" customHeight="1" x14ac:dyDescent="0.25">
      <c r="B5" s="2" t="s">
        <v>4</v>
      </c>
      <c r="C5" s="2"/>
      <c r="D5" s="7"/>
      <c r="S5" s="6"/>
    </row>
    <row r="9" spans="1:22" ht="18.75" customHeight="1" x14ac:dyDescent="0.25">
      <c r="B9" s="545" t="s">
        <v>5</v>
      </c>
      <c r="C9" s="545"/>
      <c r="D9" s="545"/>
      <c r="E9" s="545"/>
    </row>
    <row r="10" spans="1:22" ht="18.75" customHeight="1" x14ac:dyDescent="0.25">
      <c r="B10" s="545" t="s">
        <v>333</v>
      </c>
      <c r="C10" s="545"/>
      <c r="D10" s="545"/>
      <c r="E10" s="545"/>
    </row>
    <row r="11" spans="1:22" ht="18.75" customHeight="1" x14ac:dyDescent="0.25">
      <c r="B11" s="545" t="s">
        <v>339</v>
      </c>
      <c r="C11" s="545"/>
      <c r="D11" s="545"/>
      <c r="E11" s="545"/>
    </row>
    <row r="12" spans="1:22" ht="18.75" customHeight="1" x14ac:dyDescent="0.25">
      <c r="B12" s="545" t="s">
        <v>6</v>
      </c>
      <c r="C12" s="545"/>
      <c r="D12" s="545"/>
      <c r="E12" s="545"/>
    </row>
    <row r="13" spans="1:22" ht="18.75" customHeight="1" thickBot="1" x14ac:dyDescent="0.35">
      <c r="B13" s="7"/>
      <c r="C13" s="7"/>
      <c r="E13" s="8"/>
      <c r="F13" s="9"/>
    </row>
    <row r="14" spans="1:22" ht="38.25" customHeight="1" thickBot="1" x14ac:dyDescent="0.3">
      <c r="B14" s="10"/>
      <c r="C14" s="11" t="s">
        <v>7</v>
      </c>
      <c r="D14" s="12" t="s">
        <v>343</v>
      </c>
      <c r="E14" s="12" t="s">
        <v>344</v>
      </c>
      <c r="R14" s="13"/>
    </row>
    <row r="15" spans="1:22" ht="18.75" customHeight="1" x14ac:dyDescent="0.25">
      <c r="A15" s="3" t="s">
        <v>13</v>
      </c>
      <c r="B15" s="14" t="s">
        <v>14</v>
      </c>
      <c r="C15" s="14"/>
      <c r="D15" s="15"/>
      <c r="E15" s="15"/>
    </row>
    <row r="16" spans="1:22" ht="18.75" customHeight="1" x14ac:dyDescent="0.25">
      <c r="A16" s="3">
        <v>1</v>
      </c>
      <c r="B16" s="16" t="s">
        <v>15</v>
      </c>
      <c r="C16" s="17">
        <v>13</v>
      </c>
      <c r="D16" s="18">
        <v>633448</v>
      </c>
      <c r="E16" s="18">
        <v>852986</v>
      </c>
      <c r="G16" s="19"/>
      <c r="H16" s="20"/>
      <c r="I16" s="21"/>
      <c r="J16" s="21"/>
      <c r="K16" s="22"/>
      <c r="L16" s="4"/>
      <c r="O16" s="23"/>
      <c r="P16" s="23"/>
      <c r="S16" s="23"/>
      <c r="T16" s="23"/>
      <c r="U16" s="24"/>
      <c r="V16" s="24"/>
    </row>
    <row r="17" spans="1:22" ht="18.75" customHeight="1" x14ac:dyDescent="0.25">
      <c r="A17" s="3">
        <v>12.1</v>
      </c>
      <c r="B17" s="25" t="s">
        <v>16</v>
      </c>
      <c r="C17" s="26">
        <v>14</v>
      </c>
      <c r="D17" s="18">
        <v>78</v>
      </c>
      <c r="E17" s="18">
        <v>134</v>
      </c>
      <c r="G17" s="19"/>
      <c r="H17" s="20"/>
      <c r="I17" s="21"/>
      <c r="J17" s="21"/>
      <c r="K17" s="22"/>
      <c r="L17" s="4"/>
      <c r="O17" s="23"/>
      <c r="P17" s="23"/>
      <c r="S17" s="23"/>
      <c r="T17" s="23"/>
      <c r="U17" s="24"/>
      <c r="V17" s="24"/>
    </row>
    <row r="18" spans="1:22" ht="18.75" customHeight="1" x14ac:dyDescent="0.25">
      <c r="A18" s="3">
        <v>2</v>
      </c>
      <c r="B18" s="16" t="s">
        <v>17</v>
      </c>
      <c r="C18" s="17">
        <v>15</v>
      </c>
      <c r="D18" s="18">
        <v>49430</v>
      </c>
      <c r="E18" s="18">
        <v>43087</v>
      </c>
      <c r="G18" s="19"/>
      <c r="H18" s="20"/>
      <c r="I18" s="21"/>
      <c r="J18" s="21"/>
      <c r="K18" s="22"/>
      <c r="L18" s="4"/>
      <c r="O18" s="23"/>
      <c r="P18" s="23"/>
      <c r="S18" s="23"/>
      <c r="T18" s="23"/>
      <c r="U18" s="24"/>
      <c r="V18" s="24"/>
    </row>
    <row r="19" spans="1:22" x14ac:dyDescent="0.25">
      <c r="A19" s="3">
        <v>3</v>
      </c>
      <c r="B19" s="25" t="s">
        <v>18</v>
      </c>
      <c r="C19" s="26">
        <v>16</v>
      </c>
      <c r="D19" s="18">
        <v>41989</v>
      </c>
      <c r="E19" s="18">
        <v>43325</v>
      </c>
      <c r="G19" s="19"/>
      <c r="H19" s="20"/>
      <c r="I19" s="21"/>
      <c r="J19" s="21"/>
      <c r="K19" s="22"/>
      <c r="L19" s="4"/>
      <c r="O19" s="23"/>
      <c r="P19" s="23"/>
      <c r="S19" s="23"/>
      <c r="T19" s="23"/>
      <c r="U19" s="24"/>
      <c r="V19" s="24"/>
    </row>
    <row r="20" spans="1:22" x14ac:dyDescent="0.25">
      <c r="A20" s="3">
        <v>4.0999999999999996</v>
      </c>
      <c r="B20" s="25" t="s">
        <v>19</v>
      </c>
      <c r="C20" s="26">
        <v>17</v>
      </c>
      <c r="D20" s="18">
        <v>1015581</v>
      </c>
      <c r="E20" s="18">
        <v>937572</v>
      </c>
      <c r="F20" s="27"/>
      <c r="G20" s="19"/>
      <c r="H20" s="20"/>
      <c r="I20" s="21"/>
      <c r="J20" s="21"/>
      <c r="K20" s="22"/>
      <c r="L20" s="4"/>
      <c r="O20" s="23"/>
      <c r="P20" s="23"/>
      <c r="S20" s="23"/>
      <c r="T20" s="23"/>
      <c r="U20" s="24"/>
      <c r="V20" s="24"/>
    </row>
    <row r="21" spans="1:22" s="29" customFormat="1" ht="18.75" customHeight="1" x14ac:dyDescent="0.25">
      <c r="A21" s="28">
        <v>5</v>
      </c>
      <c r="B21" s="16" t="s">
        <v>20</v>
      </c>
      <c r="C21" s="17">
        <v>18</v>
      </c>
      <c r="D21" s="18">
        <v>973034</v>
      </c>
      <c r="E21" s="18">
        <v>925770</v>
      </c>
      <c r="F21" s="1"/>
      <c r="G21" s="19"/>
      <c r="H21" s="20"/>
      <c r="I21" s="21"/>
      <c r="J21" s="21"/>
      <c r="K21" s="22"/>
      <c r="L21" s="4"/>
      <c r="O21" s="30"/>
      <c r="P21" s="23"/>
      <c r="S21" s="30"/>
      <c r="T21" s="30"/>
      <c r="U21" s="24"/>
      <c r="V21" s="24"/>
    </row>
    <row r="22" spans="1:22" ht="18.75" customHeight="1" x14ac:dyDescent="0.25">
      <c r="A22" s="3">
        <v>3.1</v>
      </c>
      <c r="B22" s="31" t="s">
        <v>21</v>
      </c>
      <c r="C22" s="32"/>
      <c r="D22" s="18">
        <v>104116</v>
      </c>
      <c r="E22" s="18">
        <v>103068</v>
      </c>
      <c r="G22" s="19"/>
      <c r="H22" s="20"/>
      <c r="I22" s="21"/>
      <c r="J22" s="21"/>
      <c r="K22" s="22"/>
      <c r="L22" s="4"/>
      <c r="O22" s="23"/>
      <c r="P22" s="23"/>
      <c r="S22" s="23"/>
      <c r="T22" s="23"/>
      <c r="U22" s="24"/>
      <c r="V22" s="24"/>
    </row>
    <row r="23" spans="1:22" ht="18.75" customHeight="1" x14ac:dyDescent="0.25">
      <c r="A23" s="3">
        <v>11</v>
      </c>
      <c r="B23" s="16" t="s">
        <v>22</v>
      </c>
      <c r="C23" s="17"/>
      <c r="D23" s="18">
        <v>1134</v>
      </c>
      <c r="E23" s="18">
        <v>852</v>
      </c>
      <c r="G23" s="19"/>
      <c r="H23" s="20"/>
      <c r="I23" s="21"/>
      <c r="J23" s="21"/>
      <c r="K23" s="22"/>
      <c r="L23" s="4"/>
      <c r="O23" s="23"/>
      <c r="P23" s="23"/>
      <c r="S23" s="23"/>
      <c r="T23" s="23"/>
      <c r="U23" s="24"/>
      <c r="V23" s="24"/>
    </row>
    <row r="24" spans="1:22" ht="18.75" customHeight="1" x14ac:dyDescent="0.25">
      <c r="A24" s="3">
        <v>9</v>
      </c>
      <c r="B24" s="16" t="s">
        <v>23</v>
      </c>
      <c r="C24" s="17"/>
      <c r="D24" s="18">
        <v>7931</v>
      </c>
      <c r="E24" s="18">
        <v>6386</v>
      </c>
      <c r="G24" s="19"/>
      <c r="H24" s="20"/>
      <c r="I24" s="21"/>
      <c r="J24" s="21"/>
      <c r="K24" s="22"/>
      <c r="L24" s="4"/>
      <c r="O24" s="23"/>
      <c r="P24" s="23"/>
      <c r="S24" s="23"/>
      <c r="T24" s="23"/>
      <c r="U24" s="24"/>
      <c r="V24" s="24"/>
    </row>
    <row r="25" spans="1:22" ht="18.75" customHeight="1" x14ac:dyDescent="0.25">
      <c r="A25" s="3">
        <v>7</v>
      </c>
      <c r="B25" s="16" t="s">
        <v>24</v>
      </c>
      <c r="C25" s="17">
        <v>19</v>
      </c>
      <c r="D25" s="18">
        <v>85260</v>
      </c>
      <c r="E25" s="18">
        <v>84459</v>
      </c>
      <c r="G25" s="19"/>
      <c r="H25" s="20"/>
      <c r="I25" s="21"/>
      <c r="J25" s="21"/>
      <c r="K25" s="22"/>
      <c r="L25" s="4"/>
      <c r="O25" s="23"/>
      <c r="P25" s="23"/>
      <c r="S25" s="23"/>
      <c r="T25" s="23"/>
      <c r="U25" s="24"/>
      <c r="V25" s="24"/>
    </row>
    <row r="26" spans="1:22" ht="18.75" customHeight="1" x14ac:dyDescent="0.25">
      <c r="A26" s="3">
        <v>10</v>
      </c>
      <c r="B26" s="16" t="s">
        <v>25</v>
      </c>
      <c r="C26" s="17"/>
      <c r="D26" s="18">
        <v>7494</v>
      </c>
      <c r="E26" s="18">
        <v>8136</v>
      </c>
      <c r="G26" s="19"/>
      <c r="H26" s="20"/>
      <c r="I26" s="21"/>
      <c r="J26" s="21"/>
      <c r="K26" s="22"/>
      <c r="L26" s="4"/>
      <c r="O26" s="23"/>
      <c r="P26" s="23"/>
      <c r="S26" s="23"/>
      <c r="T26" s="23"/>
      <c r="U26" s="24"/>
      <c r="V26" s="24"/>
    </row>
    <row r="27" spans="1:22" ht="18.75" customHeight="1" x14ac:dyDescent="0.25">
      <c r="A27" s="3">
        <v>8</v>
      </c>
      <c r="B27" s="16" t="s">
        <v>26</v>
      </c>
      <c r="C27" s="17">
        <v>20</v>
      </c>
      <c r="D27" s="18">
        <v>31336</v>
      </c>
      <c r="E27" s="18">
        <v>34620</v>
      </c>
      <c r="G27" s="33"/>
      <c r="H27" s="20"/>
      <c r="I27" s="21"/>
      <c r="J27" s="21"/>
      <c r="K27" s="22"/>
      <c r="L27" s="4"/>
      <c r="O27" s="23"/>
      <c r="P27" s="23"/>
      <c r="S27" s="23"/>
      <c r="T27" s="23"/>
      <c r="U27" s="24"/>
      <c r="V27" s="24"/>
    </row>
    <row r="28" spans="1:22" ht="18.75" customHeight="1" x14ac:dyDescent="0.25">
      <c r="A28" s="3">
        <v>12</v>
      </c>
      <c r="B28" s="16" t="s">
        <v>27</v>
      </c>
      <c r="C28" s="17"/>
      <c r="D28" s="18">
        <v>203</v>
      </c>
      <c r="E28" s="18">
        <v>213</v>
      </c>
      <c r="G28" s="19"/>
      <c r="H28" s="20"/>
      <c r="I28" s="21"/>
      <c r="J28" s="21"/>
      <c r="K28" s="22"/>
      <c r="L28" s="4"/>
      <c r="O28" s="23"/>
      <c r="P28" s="23"/>
      <c r="S28" s="23"/>
      <c r="T28" s="23"/>
      <c r="U28" s="24"/>
      <c r="V28" s="24"/>
    </row>
    <row r="29" spans="1:22" ht="18.75" customHeight="1" thickBot="1" x14ac:dyDescent="0.3">
      <c r="A29" s="3">
        <v>13</v>
      </c>
      <c r="B29" s="16" t="s">
        <v>28</v>
      </c>
      <c r="C29" s="17">
        <v>21</v>
      </c>
      <c r="D29" s="18">
        <v>96838</v>
      </c>
      <c r="E29" s="18">
        <v>82206</v>
      </c>
      <c r="F29" s="27"/>
      <c r="G29" s="19"/>
      <c r="H29" s="20"/>
      <c r="I29" s="21"/>
      <c r="J29" s="21"/>
      <c r="K29" s="22"/>
      <c r="L29" s="4"/>
      <c r="O29" s="23"/>
      <c r="P29" s="23"/>
      <c r="S29" s="23"/>
      <c r="T29" s="23"/>
      <c r="U29" s="24"/>
      <c r="V29" s="24"/>
    </row>
    <row r="30" spans="1:22" ht="18.75" customHeight="1" thickBot="1" x14ac:dyDescent="0.3">
      <c r="A30" s="3"/>
      <c r="B30" s="34" t="s">
        <v>29</v>
      </c>
      <c r="C30" s="35"/>
      <c r="D30" s="36">
        <f>SUM(D16:D29)</f>
        <v>3047872</v>
      </c>
      <c r="E30" s="36">
        <f>SUM(E16:E29)</f>
        <v>3122814</v>
      </c>
      <c r="G30" s="20"/>
      <c r="H30" s="37"/>
      <c r="I30" s="21"/>
      <c r="J30" s="21"/>
      <c r="K30" s="22"/>
      <c r="L30" s="4"/>
      <c r="O30" s="23"/>
      <c r="P30" s="23"/>
      <c r="S30" s="23"/>
      <c r="T30" s="23"/>
      <c r="U30" s="24"/>
      <c r="V30" s="24"/>
    </row>
    <row r="31" spans="1:22" ht="18.75" customHeight="1" x14ac:dyDescent="0.25">
      <c r="A31" s="3"/>
      <c r="B31" s="38" t="s">
        <v>30</v>
      </c>
      <c r="C31" s="39"/>
      <c r="D31" s="40"/>
      <c r="E31" s="40"/>
      <c r="H31" s="37"/>
      <c r="I31" s="21"/>
      <c r="J31" s="21"/>
      <c r="K31" s="22"/>
      <c r="L31" s="4"/>
      <c r="O31" s="41"/>
      <c r="P31" s="41"/>
      <c r="S31" s="19"/>
      <c r="T31" s="19"/>
    </row>
    <row r="32" spans="1:22" ht="18.75" customHeight="1" x14ac:dyDescent="0.25">
      <c r="A32" s="3">
        <v>15</v>
      </c>
      <c r="B32" s="16" t="s">
        <v>31</v>
      </c>
      <c r="C32" s="17">
        <v>22</v>
      </c>
      <c r="D32" s="18">
        <v>39907</v>
      </c>
      <c r="E32" s="18">
        <v>56343</v>
      </c>
      <c r="G32" s="20"/>
      <c r="H32" s="20"/>
      <c r="I32" s="21"/>
      <c r="J32" s="21"/>
      <c r="K32" s="22"/>
      <c r="L32" s="4"/>
      <c r="O32" s="23"/>
      <c r="P32" s="23"/>
      <c r="S32" s="23"/>
      <c r="T32" s="23"/>
      <c r="U32" s="24"/>
      <c r="V32" s="24"/>
    </row>
    <row r="33" spans="1:22" ht="18.75" customHeight="1" x14ac:dyDescent="0.25">
      <c r="A33" s="3">
        <v>19</v>
      </c>
      <c r="B33" s="16" t="s">
        <v>32</v>
      </c>
      <c r="C33" s="17">
        <v>23</v>
      </c>
      <c r="D33" s="18">
        <v>206234</v>
      </c>
      <c r="E33" s="18">
        <v>139410</v>
      </c>
      <c r="G33" s="20"/>
      <c r="H33" s="20"/>
      <c r="I33" s="21"/>
      <c r="J33" s="21"/>
      <c r="K33" s="22"/>
      <c r="L33" s="4"/>
      <c r="O33" s="23"/>
      <c r="P33" s="23"/>
      <c r="S33" s="23"/>
      <c r="T33" s="23"/>
      <c r="U33" s="24"/>
      <c r="V33" s="24"/>
    </row>
    <row r="34" spans="1:22" ht="18.75" customHeight="1" x14ac:dyDescent="0.25">
      <c r="A34" s="3">
        <v>22.1</v>
      </c>
      <c r="B34" s="42" t="s">
        <v>33</v>
      </c>
      <c r="C34" s="43">
        <v>14</v>
      </c>
      <c r="D34" s="18">
        <v>913</v>
      </c>
      <c r="E34" s="18">
        <v>1370</v>
      </c>
      <c r="G34" s="20"/>
      <c r="H34" s="20"/>
      <c r="I34" s="21"/>
      <c r="J34" s="21"/>
      <c r="K34" s="22"/>
      <c r="L34" s="4"/>
      <c r="O34" s="23"/>
      <c r="P34" s="23"/>
      <c r="S34" s="23"/>
      <c r="T34" s="23"/>
      <c r="U34" s="24"/>
      <c r="V34" s="24"/>
    </row>
    <row r="35" spans="1:22" ht="18.75" customHeight="1" x14ac:dyDescent="0.25">
      <c r="A35" s="3">
        <v>16</v>
      </c>
      <c r="B35" s="16" t="s">
        <v>34</v>
      </c>
      <c r="C35" s="17">
        <v>24</v>
      </c>
      <c r="D35" s="18">
        <v>1510845</v>
      </c>
      <c r="E35" s="18">
        <v>1662164</v>
      </c>
      <c r="G35" s="20"/>
      <c r="H35" s="20"/>
      <c r="I35" s="21"/>
      <c r="J35" s="21"/>
      <c r="K35" s="22"/>
      <c r="L35" s="4"/>
      <c r="O35" s="23"/>
      <c r="P35" s="23"/>
      <c r="S35" s="23"/>
      <c r="T35" s="23"/>
      <c r="U35" s="24"/>
      <c r="V35" s="24"/>
    </row>
    <row r="36" spans="1:22" ht="18.75" customHeight="1" x14ac:dyDescent="0.25">
      <c r="A36" s="3">
        <v>17</v>
      </c>
      <c r="B36" s="16" t="s">
        <v>35</v>
      </c>
      <c r="C36" s="17">
        <v>25</v>
      </c>
      <c r="D36" s="18">
        <v>212999</v>
      </c>
      <c r="E36" s="18">
        <v>246693</v>
      </c>
      <c r="G36" s="20"/>
      <c r="H36" s="20"/>
      <c r="I36" s="21"/>
      <c r="J36" s="21"/>
      <c r="K36" s="22"/>
      <c r="L36" s="4"/>
      <c r="O36" s="23"/>
      <c r="P36" s="23"/>
      <c r="S36" s="23"/>
      <c r="T36" s="23"/>
      <c r="U36" s="24"/>
      <c r="V36" s="24"/>
    </row>
    <row r="37" spans="1:22" ht="18.75" customHeight="1" x14ac:dyDescent="0.25">
      <c r="A37" s="3">
        <v>18</v>
      </c>
      <c r="B37" s="16" t="s">
        <v>36</v>
      </c>
      <c r="C37" s="17">
        <v>26</v>
      </c>
      <c r="D37" s="18">
        <v>201679</v>
      </c>
      <c r="E37" s="18">
        <v>198274</v>
      </c>
      <c r="G37" s="20"/>
      <c r="H37" s="20"/>
      <c r="I37" s="21"/>
      <c r="J37" s="21"/>
      <c r="K37" s="22"/>
      <c r="L37" s="4"/>
      <c r="O37" s="23"/>
      <c r="P37" s="23"/>
      <c r="S37" s="23"/>
      <c r="T37" s="23"/>
      <c r="U37" s="24"/>
      <c r="V37" s="24"/>
    </row>
    <row r="38" spans="1:22" ht="18.75" customHeight="1" x14ac:dyDescent="0.25">
      <c r="A38" s="3">
        <v>23.3</v>
      </c>
      <c r="B38" s="16" t="s">
        <v>37</v>
      </c>
      <c r="C38" s="17"/>
      <c r="D38" s="18">
        <v>10673</v>
      </c>
      <c r="E38" s="18">
        <v>10817</v>
      </c>
      <c r="F38" s="44"/>
      <c r="G38" s="20"/>
      <c r="H38" s="20"/>
      <c r="I38" s="21"/>
      <c r="J38" s="21"/>
      <c r="K38" s="22"/>
      <c r="L38" s="4"/>
      <c r="O38" s="23"/>
      <c r="P38" s="23"/>
      <c r="S38" s="23"/>
      <c r="T38" s="23"/>
      <c r="U38" s="24"/>
      <c r="V38" s="24"/>
    </row>
    <row r="39" spans="1:22" ht="18.75" customHeight="1" x14ac:dyDescent="0.25">
      <c r="A39" s="3">
        <v>22.2</v>
      </c>
      <c r="B39" s="16" t="s">
        <v>38</v>
      </c>
      <c r="C39" s="17"/>
      <c r="D39" s="18">
        <v>4341</v>
      </c>
      <c r="E39" s="18">
        <v>4447</v>
      </c>
      <c r="G39" s="20"/>
      <c r="H39" s="20"/>
      <c r="I39" s="21"/>
      <c r="J39" s="21"/>
      <c r="K39" s="22"/>
      <c r="L39" s="4"/>
      <c r="O39" s="23"/>
      <c r="P39" s="23"/>
      <c r="S39" s="23"/>
      <c r="T39" s="23"/>
      <c r="U39" s="24"/>
      <c r="V39" s="24"/>
    </row>
    <row r="40" spans="1:22" ht="18.75" customHeight="1" x14ac:dyDescent="0.25">
      <c r="A40" s="3">
        <v>22</v>
      </c>
      <c r="B40" s="16" t="s">
        <v>39</v>
      </c>
      <c r="C40" s="17"/>
      <c r="D40" s="18">
        <v>494</v>
      </c>
      <c r="E40" s="18">
        <v>428</v>
      </c>
      <c r="G40" s="20"/>
      <c r="H40" s="20"/>
      <c r="I40" s="21"/>
      <c r="J40" s="21"/>
      <c r="K40" s="22"/>
      <c r="L40" s="4"/>
      <c r="O40" s="23"/>
      <c r="P40" s="23"/>
      <c r="S40" s="23"/>
      <c r="T40" s="23"/>
      <c r="U40" s="24"/>
      <c r="V40" s="24"/>
    </row>
    <row r="41" spans="1:22" ht="18.75" customHeight="1" x14ac:dyDescent="0.25">
      <c r="A41" s="3">
        <v>21</v>
      </c>
      <c r="B41" s="16" t="s">
        <v>40</v>
      </c>
      <c r="C41" s="17"/>
      <c r="D41" s="18">
        <v>169775</v>
      </c>
      <c r="E41" s="18">
        <v>165128</v>
      </c>
      <c r="G41" s="20"/>
      <c r="H41" s="20"/>
      <c r="I41" s="21"/>
      <c r="J41" s="21"/>
      <c r="K41" s="22"/>
      <c r="L41" s="4"/>
      <c r="O41" s="23"/>
      <c r="P41" s="23"/>
      <c r="S41" s="23"/>
      <c r="T41" s="23"/>
      <c r="U41" s="24"/>
      <c r="V41" s="24"/>
    </row>
    <row r="42" spans="1:22" ht="18.75" customHeight="1" x14ac:dyDescent="0.25">
      <c r="A42" s="3">
        <v>20</v>
      </c>
      <c r="B42" s="16" t="s">
        <v>41</v>
      </c>
      <c r="C42" s="17"/>
      <c r="D42" s="18">
        <v>32720</v>
      </c>
      <c r="E42" s="18">
        <v>28149</v>
      </c>
      <c r="G42" s="20"/>
      <c r="H42" s="20"/>
      <c r="I42" s="21"/>
      <c r="J42" s="21"/>
      <c r="K42" s="22"/>
      <c r="L42" s="4"/>
      <c r="O42" s="23"/>
      <c r="P42" s="23"/>
      <c r="S42" s="23"/>
      <c r="T42" s="23"/>
      <c r="U42" s="24"/>
      <c r="V42" s="24"/>
    </row>
    <row r="43" spans="1:22" ht="18.75" customHeight="1" thickBot="1" x14ac:dyDescent="0.3">
      <c r="A43" s="3">
        <v>23</v>
      </c>
      <c r="B43" s="16" t="s">
        <v>42</v>
      </c>
      <c r="C43" s="17">
        <v>27</v>
      </c>
      <c r="D43" s="18">
        <v>38845</v>
      </c>
      <c r="E43" s="18">
        <v>35942</v>
      </c>
      <c r="F43" s="44"/>
      <c r="G43" s="20"/>
      <c r="H43" s="20"/>
      <c r="I43" s="21"/>
      <c r="J43" s="21"/>
      <c r="K43" s="22"/>
      <c r="L43" s="4"/>
      <c r="O43" s="23"/>
      <c r="P43" s="23"/>
      <c r="S43" s="23"/>
      <c r="T43" s="23"/>
      <c r="U43" s="24"/>
      <c r="V43" s="24"/>
    </row>
    <row r="44" spans="1:22" ht="18.75" customHeight="1" thickBot="1" x14ac:dyDescent="0.3">
      <c r="A44" s="3"/>
      <c r="B44" s="34" t="s">
        <v>43</v>
      </c>
      <c r="C44" s="35"/>
      <c r="D44" s="36">
        <f>SUM(D32:D43)</f>
        <v>2429425</v>
      </c>
      <c r="E44" s="36">
        <f>SUM(E32:E43)</f>
        <v>2549165</v>
      </c>
      <c r="H44" s="20"/>
      <c r="I44" s="21"/>
      <c r="J44" s="21"/>
      <c r="K44" s="22"/>
      <c r="L44" s="4"/>
      <c r="S44" s="23"/>
      <c r="T44" s="23"/>
      <c r="U44" s="24"/>
      <c r="V44" s="24"/>
    </row>
    <row r="45" spans="1:22" ht="18.75" customHeight="1" x14ac:dyDescent="0.25">
      <c r="A45" s="3"/>
      <c r="B45" s="45" t="s">
        <v>44</v>
      </c>
      <c r="C45" s="46">
        <v>28</v>
      </c>
      <c r="D45" s="47"/>
      <c r="E45" s="40"/>
      <c r="H45" s="37"/>
      <c r="I45" s="21"/>
      <c r="J45" s="21"/>
      <c r="K45" s="22"/>
      <c r="L45" s="4"/>
      <c r="S45" s="19"/>
      <c r="T45" s="19"/>
    </row>
    <row r="46" spans="1:22" ht="18.75" customHeight="1" x14ac:dyDescent="0.25">
      <c r="A46" s="3">
        <v>24</v>
      </c>
      <c r="B46" s="16" t="s">
        <v>45</v>
      </c>
      <c r="C46" s="17"/>
      <c r="D46" s="18">
        <v>258201</v>
      </c>
      <c r="E46" s="48">
        <v>258201</v>
      </c>
      <c r="G46" s="19"/>
      <c r="H46" s="20"/>
      <c r="I46" s="21"/>
      <c r="J46" s="21"/>
      <c r="K46" s="22"/>
      <c r="L46" s="4"/>
      <c r="R46" s="23"/>
      <c r="S46" s="23"/>
      <c r="T46" s="23"/>
      <c r="U46" s="24"/>
      <c r="V46" s="24"/>
    </row>
    <row r="47" spans="1:22" ht="18.75" customHeight="1" x14ac:dyDescent="0.25">
      <c r="A47" s="3">
        <v>24.1</v>
      </c>
      <c r="B47" s="16" t="s">
        <v>46</v>
      </c>
      <c r="C47" s="17"/>
      <c r="D47" s="18">
        <v>-2638</v>
      </c>
      <c r="E47" s="48">
        <v>-2638</v>
      </c>
      <c r="G47" s="19"/>
      <c r="H47" s="20"/>
      <c r="I47" s="21"/>
      <c r="J47" s="21"/>
      <c r="K47" s="22"/>
      <c r="L47" s="4"/>
      <c r="R47" s="23"/>
      <c r="S47" s="23"/>
      <c r="T47" s="23"/>
      <c r="U47" s="24"/>
      <c r="V47" s="24"/>
    </row>
    <row r="48" spans="1:22" ht="18.75" customHeight="1" x14ac:dyDescent="0.25">
      <c r="A48" s="3">
        <v>25</v>
      </c>
      <c r="B48" s="16" t="s">
        <v>47</v>
      </c>
      <c r="C48" s="17"/>
      <c r="D48" s="18">
        <v>764</v>
      </c>
      <c r="E48" s="48">
        <v>764</v>
      </c>
      <c r="G48" s="19"/>
      <c r="H48" s="20"/>
      <c r="I48" s="21"/>
      <c r="J48" s="21"/>
      <c r="K48" s="22"/>
      <c r="L48" s="4"/>
      <c r="R48" s="23"/>
      <c r="S48" s="23"/>
      <c r="T48" s="23"/>
      <c r="U48" s="24"/>
      <c r="V48" s="24"/>
    </row>
    <row r="49" spans="1:23" ht="18.75" customHeight="1" x14ac:dyDescent="0.25">
      <c r="A49" s="3">
        <v>26.1</v>
      </c>
      <c r="B49" s="16" t="s">
        <v>48</v>
      </c>
      <c r="C49" s="17"/>
      <c r="D49" s="18">
        <v>7241</v>
      </c>
      <c r="E49" s="48">
        <v>7521</v>
      </c>
      <c r="F49" s="44"/>
      <c r="G49" s="19"/>
      <c r="H49" s="20"/>
      <c r="I49" s="21"/>
      <c r="J49" s="21"/>
      <c r="K49" s="22"/>
      <c r="L49" s="4"/>
      <c r="R49" s="23"/>
      <c r="S49" s="23"/>
      <c r="T49" s="23"/>
      <c r="U49" s="24"/>
      <c r="V49" s="24"/>
    </row>
    <row r="50" spans="1:23" ht="18.75" customHeight="1" x14ac:dyDescent="0.25">
      <c r="A50" s="3">
        <v>26</v>
      </c>
      <c r="B50" s="16" t="s">
        <v>49</v>
      </c>
      <c r="C50" s="17"/>
      <c r="D50" s="18">
        <v>5044</v>
      </c>
      <c r="E50" s="48">
        <v>-2792</v>
      </c>
      <c r="G50" s="19"/>
      <c r="H50" s="20"/>
      <c r="I50" s="21"/>
      <c r="J50" s="21"/>
      <c r="K50" s="22"/>
      <c r="L50" s="4"/>
      <c r="R50" s="23"/>
      <c r="S50" s="23"/>
      <c r="T50" s="23"/>
      <c r="U50" s="24"/>
      <c r="V50" s="24"/>
    </row>
    <row r="51" spans="1:23" ht="18.75" customHeight="1" x14ac:dyDescent="0.25">
      <c r="A51" s="3">
        <v>27</v>
      </c>
      <c r="B51" s="16" t="s">
        <v>50</v>
      </c>
      <c r="C51" s="17"/>
      <c r="D51" s="18">
        <v>1960</v>
      </c>
      <c r="E51" s="48">
        <v>1839</v>
      </c>
      <c r="G51" s="19"/>
      <c r="H51" s="20"/>
      <c r="I51" s="21"/>
      <c r="J51" s="21"/>
      <c r="K51" s="22"/>
      <c r="L51" s="4"/>
      <c r="R51" s="23"/>
      <c r="S51" s="23"/>
      <c r="T51" s="23"/>
      <c r="U51" s="24"/>
      <c r="V51" s="24"/>
    </row>
    <row r="52" spans="1:23" ht="18.75" customHeight="1" x14ac:dyDescent="0.2">
      <c r="A52" s="3">
        <v>26.2</v>
      </c>
      <c r="B52" s="42" t="s">
        <v>51</v>
      </c>
      <c r="C52" s="43"/>
      <c r="D52" s="18">
        <v>-137564</v>
      </c>
      <c r="E52" s="48">
        <v>-137564</v>
      </c>
      <c r="G52" s="19"/>
      <c r="H52" s="20"/>
      <c r="I52" s="21"/>
      <c r="J52" s="21"/>
      <c r="K52" s="22"/>
      <c r="L52" s="4"/>
      <c r="N52" s="49"/>
      <c r="O52" s="50"/>
      <c r="P52" s="51"/>
      <c r="Q52" s="51"/>
      <c r="R52" s="23"/>
      <c r="S52" s="23"/>
      <c r="T52" s="23"/>
      <c r="U52" s="24"/>
      <c r="V52" s="24"/>
    </row>
    <row r="53" spans="1:23" ht="18.75" customHeight="1" x14ac:dyDescent="0.2">
      <c r="A53" s="3">
        <v>26.4</v>
      </c>
      <c r="B53" s="42" t="s">
        <v>56</v>
      </c>
      <c r="C53" s="43"/>
      <c r="D53" s="18">
        <v>2847</v>
      </c>
      <c r="E53" s="48">
        <v>2847</v>
      </c>
      <c r="G53" s="19"/>
      <c r="H53" s="20"/>
      <c r="I53" s="21"/>
      <c r="J53" s="21"/>
      <c r="K53" s="22"/>
      <c r="L53" s="4"/>
      <c r="N53" s="49"/>
      <c r="O53" s="50"/>
      <c r="P53" s="51"/>
      <c r="Q53" s="51"/>
      <c r="R53" s="23"/>
      <c r="S53" s="23"/>
      <c r="T53" s="23"/>
      <c r="U53" s="24"/>
      <c r="V53" s="24"/>
    </row>
    <row r="54" spans="1:23" ht="18.75" customHeight="1" thickBot="1" x14ac:dyDescent="0.35">
      <c r="A54" s="3">
        <v>29</v>
      </c>
      <c r="B54" s="52" t="s">
        <v>57</v>
      </c>
      <c r="C54" s="53"/>
      <c r="D54" s="54">
        <v>481750</v>
      </c>
      <c r="E54" s="55">
        <v>444724</v>
      </c>
      <c r="F54" s="19"/>
      <c r="G54" s="19"/>
      <c r="H54" s="20"/>
      <c r="I54" s="21"/>
      <c r="J54" s="21"/>
      <c r="K54" s="22"/>
      <c r="L54" s="4"/>
      <c r="N54" s="56"/>
      <c r="O54" s="56"/>
      <c r="P54" s="56"/>
      <c r="Q54" s="56"/>
      <c r="R54" s="23"/>
      <c r="S54" s="23"/>
      <c r="T54" s="23"/>
      <c r="U54" s="24"/>
      <c r="V54" s="24"/>
    </row>
    <row r="55" spans="1:23" ht="18.75" customHeight="1" thickBot="1" x14ac:dyDescent="0.3">
      <c r="B55" s="57" t="s">
        <v>58</v>
      </c>
      <c r="C55" s="58"/>
      <c r="D55" s="59">
        <f>SUM(D46:D54)</f>
        <v>617605</v>
      </c>
      <c r="E55" s="60">
        <f>SUM(E46:E54)</f>
        <v>572902</v>
      </c>
      <c r="G55" s="61"/>
      <c r="H55" s="37"/>
      <c r="I55" s="21"/>
      <c r="J55" s="21"/>
      <c r="K55" s="22"/>
      <c r="L55" s="4"/>
      <c r="S55" s="23"/>
      <c r="T55" s="23"/>
      <c r="U55" s="24"/>
      <c r="V55" s="24"/>
      <c r="W55" s="20"/>
    </row>
    <row r="56" spans="1:23" ht="18.75" customHeight="1" thickBot="1" x14ac:dyDescent="0.35">
      <c r="A56" s="1">
        <v>30</v>
      </c>
      <c r="B56" s="62" t="s">
        <v>59</v>
      </c>
      <c r="C56" s="58"/>
      <c r="D56" s="63">
        <v>842</v>
      </c>
      <c r="E56" s="64">
        <v>747</v>
      </c>
      <c r="G56" s="65"/>
      <c r="H56" s="37"/>
      <c r="I56" s="21"/>
      <c r="J56" s="21"/>
      <c r="K56" s="22"/>
      <c r="L56" s="4"/>
      <c r="S56" s="23"/>
      <c r="T56" s="23"/>
      <c r="U56" s="24"/>
      <c r="V56" s="24"/>
    </row>
    <row r="57" spans="1:23" ht="18.75" customHeight="1" thickBot="1" x14ac:dyDescent="0.3">
      <c r="B57" s="66" t="s">
        <v>60</v>
      </c>
      <c r="C57" s="67"/>
      <c r="D57" s="60">
        <f>SUM(D55:D56)</f>
        <v>618447</v>
      </c>
      <c r="E57" s="60">
        <f>SUM(E55:E56)</f>
        <v>573649</v>
      </c>
      <c r="G57" s="68"/>
      <c r="H57" s="69"/>
      <c r="I57" s="21"/>
      <c r="J57" s="21"/>
      <c r="K57" s="22"/>
      <c r="L57" s="4"/>
      <c r="S57" s="23"/>
      <c r="T57" s="23"/>
      <c r="U57" s="24"/>
      <c r="V57" s="24"/>
    </row>
    <row r="58" spans="1:23" ht="18.75" customHeight="1" thickBot="1" x14ac:dyDescent="0.3">
      <c r="B58" s="70" t="s">
        <v>62</v>
      </c>
      <c r="C58" s="71"/>
      <c r="D58" s="36">
        <f>SUM(D57,D44)</f>
        <v>3047872</v>
      </c>
      <c r="E58" s="36">
        <f>SUM(E57,E44)</f>
        <v>3122814</v>
      </c>
      <c r="G58" s="72"/>
      <c r="H58" s="73"/>
      <c r="I58" s="21"/>
      <c r="J58" s="21"/>
      <c r="K58" s="22"/>
      <c r="L58" s="4"/>
      <c r="S58" s="23"/>
      <c r="T58" s="23"/>
      <c r="U58" s="24"/>
      <c r="V58" s="24"/>
    </row>
    <row r="59" spans="1:23" ht="18.75" customHeight="1" x14ac:dyDescent="0.25">
      <c r="B59" s="74"/>
      <c r="C59" s="75"/>
      <c r="D59" s="76"/>
      <c r="E59" s="76"/>
      <c r="G59" s="77"/>
      <c r="H59" s="77"/>
      <c r="I59" s="21"/>
      <c r="J59" s="21"/>
      <c r="K59" s="22"/>
      <c r="L59" s="4"/>
    </row>
    <row r="60" spans="1:23" ht="18.75" customHeight="1" outlineLevel="1" x14ac:dyDescent="0.25">
      <c r="B60" s="78" t="s">
        <v>63</v>
      </c>
      <c r="C60" s="78"/>
      <c r="D60" s="79">
        <v>3736.1</v>
      </c>
      <c r="E60" s="79">
        <v>3456.74</v>
      </c>
      <c r="G60" s="77"/>
      <c r="H60" s="77"/>
      <c r="I60" s="21"/>
      <c r="J60" s="21"/>
      <c r="K60" s="80"/>
      <c r="L60" s="4"/>
    </row>
    <row r="61" spans="1:23" ht="18.75" customHeight="1" x14ac:dyDescent="0.25">
      <c r="B61" s="81" t="s">
        <v>64</v>
      </c>
      <c r="C61" s="81"/>
      <c r="H61" s="19"/>
    </row>
    <row r="62" spans="1:23" ht="18.75" customHeight="1" x14ac:dyDescent="0.25">
      <c r="S62" s="6"/>
    </row>
    <row r="63" spans="1:23" ht="18.75" customHeight="1" x14ac:dyDescent="0.25">
      <c r="B63" s="82" t="s">
        <v>65</v>
      </c>
      <c r="C63" s="82"/>
      <c r="D63" s="83" t="s">
        <v>66</v>
      </c>
    </row>
    <row r="64" spans="1:23" ht="18.75" customHeight="1" x14ac:dyDescent="0.25">
      <c r="B64" s="84"/>
      <c r="C64" s="84"/>
      <c r="D64" s="28"/>
    </row>
    <row r="67" spans="2:17" ht="18.75" customHeight="1" x14ac:dyDescent="0.3">
      <c r="B67" s="84" t="s">
        <v>67</v>
      </c>
      <c r="C67" s="84"/>
      <c r="D67" s="85" t="s">
        <v>68</v>
      </c>
    </row>
    <row r="68" spans="2:17" ht="18.75" customHeight="1" x14ac:dyDescent="0.3">
      <c r="B68" s="84"/>
      <c r="C68" s="84"/>
      <c r="D68" s="86"/>
      <c r="Q68" s="87"/>
    </row>
    <row r="69" spans="2:17" ht="18.75" customHeight="1" x14ac:dyDescent="0.25">
      <c r="D69" s="88"/>
    </row>
    <row r="70" spans="2:17" ht="18.75" customHeight="1" x14ac:dyDescent="0.25">
      <c r="B70" s="89" t="s">
        <v>69</v>
      </c>
      <c r="C70" s="89"/>
      <c r="D70" s="88"/>
    </row>
    <row r="71" spans="2:17" ht="18.75" customHeight="1" x14ac:dyDescent="0.25">
      <c r="B71" s="89" t="s">
        <v>70</v>
      </c>
      <c r="C71" s="89"/>
      <c r="D71" s="88"/>
    </row>
    <row r="72" spans="2:17" ht="18.75" customHeight="1" x14ac:dyDescent="0.25">
      <c r="D72" s="90"/>
    </row>
    <row r="77" spans="2:17" ht="18.75" customHeight="1" x14ac:dyDescent="0.25">
      <c r="M77" s="87"/>
    </row>
    <row r="91" spans="2:12" s="92" customFormat="1" ht="18.75" customHeight="1" outlineLevel="1" x14ac:dyDescent="0.25">
      <c r="B91" s="91"/>
      <c r="C91" s="91"/>
      <c r="D91" s="91"/>
      <c r="E91" s="91"/>
      <c r="K91" s="93"/>
      <c r="L91" s="91"/>
    </row>
    <row r="108" spans="2:12" s="92" customFormat="1" ht="39" customHeight="1" x14ac:dyDescent="0.25">
      <c r="B108" s="91"/>
      <c r="C108" s="91"/>
      <c r="D108" s="91"/>
      <c r="E108" s="91"/>
      <c r="K108" s="93"/>
      <c r="L108" s="91"/>
    </row>
    <row r="110" spans="2:12" s="92" customFormat="1" ht="21" customHeight="1" x14ac:dyDescent="0.25">
      <c r="B110" s="91"/>
      <c r="C110" s="91"/>
      <c r="D110" s="91"/>
      <c r="E110" s="91"/>
      <c r="K110" s="93"/>
      <c r="L110" s="91"/>
    </row>
    <row r="113" spans="2:12" s="92" customFormat="1" ht="36" customHeight="1" x14ac:dyDescent="0.25">
      <c r="B113" s="91"/>
      <c r="C113" s="91"/>
      <c r="D113" s="91"/>
      <c r="E113" s="91"/>
      <c r="K113" s="93"/>
      <c r="L113" s="91"/>
    </row>
    <row r="114" spans="2:12" s="92" customFormat="1" ht="24" customHeight="1" x14ac:dyDescent="0.25">
      <c r="B114" s="91"/>
      <c r="C114" s="91"/>
      <c r="D114" s="91"/>
      <c r="E114" s="91"/>
      <c r="K114" s="93"/>
      <c r="L114" s="91"/>
    </row>
    <row r="156" spans="2:4" ht="18.75" customHeight="1" x14ac:dyDescent="0.25">
      <c r="B156" s="94"/>
      <c r="C156" s="94"/>
      <c r="D156" s="95"/>
    </row>
    <row r="157" spans="2:4" ht="18.75" customHeight="1" x14ac:dyDescent="0.25">
      <c r="D157" s="28"/>
    </row>
    <row r="158" spans="2:4" ht="18.75" customHeight="1" x14ac:dyDescent="0.25">
      <c r="D158" s="28"/>
    </row>
    <row r="161" spans="2:12" s="97" customFormat="1" ht="18.75" customHeight="1" x14ac:dyDescent="0.25">
      <c r="B161" s="96"/>
      <c r="C161" s="96"/>
      <c r="D161" s="96"/>
      <c r="E161" s="96"/>
      <c r="K161" s="98"/>
      <c r="L161" s="99"/>
    </row>
  </sheetData>
  <protectedRanges>
    <protectedRange algorithmName="SHA-512" hashValue="goBvMfK3tJrghtRj1BffkdPJPGaWtjttUiPydefYGvftqaTkSmEpaqndaM5WqpP4rA346u2PS2GQb7HMrswMPQ==" saltValue="v4qq5PBeBrISaihwxmNMnw==" spinCount="100000" sqref="B60:C60" name="Range1_1"/>
  </protectedRanges>
  <mergeCells count="4">
    <mergeCell ref="B9:E9"/>
    <mergeCell ref="B10:E10"/>
    <mergeCell ref="B11:E11"/>
    <mergeCell ref="B12:E12"/>
  </mergeCells>
  <conditionalFormatting sqref="F13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72" min="1" max="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D9EADF-B21A-4219-9241-180BCB190817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A53E-ED35-487E-BE08-81EA75297582}">
  <sheetPr>
    <tabColor rgb="FFD02293"/>
  </sheetPr>
  <dimension ref="A1:Y146"/>
  <sheetViews>
    <sheetView tabSelected="1" view="pageBreakPreview" topLeftCell="A32" zoomScale="60" zoomScaleNormal="100" workbookViewId="0">
      <selection activeCell="G53" sqref="G53"/>
    </sheetView>
  </sheetViews>
  <sheetFormatPr defaultColWidth="9.140625" defaultRowHeight="18.75" outlineLevelRow="1" outlineLevelCol="1" x14ac:dyDescent="0.3"/>
  <cols>
    <col min="1" max="1" width="9.140625" style="100" customWidth="1" outlineLevel="1"/>
    <col min="2" max="2" width="125.7109375" style="100" customWidth="1"/>
    <col min="3" max="3" width="12.7109375" style="100" customWidth="1"/>
    <col min="4" max="5" width="28.85546875" style="385" customWidth="1"/>
    <col min="6" max="6" width="11.140625" style="102" customWidth="1"/>
    <col min="7" max="7" width="31.28515625" style="102" bestFit="1" customWidth="1"/>
    <col min="8" max="8" width="20.85546875" style="102" customWidth="1"/>
    <col min="9" max="9" width="20.5703125" style="100" customWidth="1"/>
    <col min="10" max="10" width="17.140625" style="102" bestFit="1" customWidth="1"/>
    <col min="11" max="11" width="17.85546875" style="102" customWidth="1"/>
    <col min="12" max="12" width="14.5703125" style="103" hidden="1" customWidth="1" outlineLevel="1"/>
    <col min="13" max="13" width="14.5703125" style="104" hidden="1" customWidth="1" outlineLevel="1"/>
    <col min="14" max="14" width="9.140625" style="102" collapsed="1"/>
    <col min="15" max="18" width="9.140625" style="100" hidden="1" customWidth="1" outlineLevel="1"/>
    <col min="19" max="19" width="9.140625" style="102" hidden="1" customWidth="1" outlineLevel="1"/>
    <col min="20" max="20" width="9.140625" style="102" collapsed="1"/>
    <col min="21" max="21" width="9.140625" style="102"/>
    <col min="22" max="23" width="12" style="102" bestFit="1" customWidth="1"/>
    <col min="24" max="16384" width="9.140625" style="102"/>
  </cols>
  <sheetData>
    <row r="1" spans="1:25" x14ac:dyDescent="0.3">
      <c r="B1" s="101" t="s">
        <v>0</v>
      </c>
      <c r="C1" s="101"/>
      <c r="D1" s="347"/>
      <c r="E1" s="347"/>
    </row>
    <row r="2" spans="1:25" x14ac:dyDescent="0.3">
      <c r="B2" s="101" t="s">
        <v>1</v>
      </c>
      <c r="C2" s="101"/>
      <c r="D2" s="347"/>
      <c r="E2" s="347"/>
    </row>
    <row r="3" spans="1:25" x14ac:dyDescent="0.3">
      <c r="B3" s="101" t="s">
        <v>2</v>
      </c>
      <c r="C3" s="101"/>
      <c r="D3" s="348"/>
      <c r="E3" s="347"/>
    </row>
    <row r="4" spans="1:25" x14ac:dyDescent="0.3">
      <c r="B4" s="101" t="s">
        <v>3</v>
      </c>
      <c r="C4" s="101"/>
      <c r="D4" s="348"/>
      <c r="E4" s="347"/>
    </row>
    <row r="5" spans="1:25" x14ac:dyDescent="0.3">
      <c r="B5" s="101" t="s">
        <v>4</v>
      </c>
      <c r="C5" s="101"/>
      <c r="D5" s="349"/>
      <c r="E5" s="347"/>
    </row>
    <row r="6" spans="1:25" x14ac:dyDescent="0.3">
      <c r="B6" s="105"/>
      <c r="C6" s="105"/>
      <c r="D6" s="350"/>
      <c r="E6" s="347"/>
    </row>
    <row r="7" spans="1:25" x14ac:dyDescent="0.3">
      <c r="B7" s="105"/>
      <c r="C7" s="105"/>
      <c r="D7" s="350"/>
      <c r="E7" s="347"/>
    </row>
    <row r="8" spans="1:25" x14ac:dyDescent="0.3">
      <c r="B8" s="546" t="s">
        <v>71</v>
      </c>
      <c r="C8" s="546"/>
      <c r="D8" s="546"/>
      <c r="E8" s="546"/>
    </row>
    <row r="9" spans="1:25" x14ac:dyDescent="0.3">
      <c r="B9" s="546" t="s">
        <v>333</v>
      </c>
      <c r="C9" s="546"/>
      <c r="D9" s="546"/>
      <c r="E9" s="546"/>
    </row>
    <row r="10" spans="1:25" x14ac:dyDescent="0.3">
      <c r="B10" s="546" t="s">
        <v>340</v>
      </c>
      <c r="C10" s="546"/>
      <c r="D10" s="546"/>
      <c r="E10" s="546"/>
    </row>
    <row r="11" spans="1:25" x14ac:dyDescent="0.3">
      <c r="B11" s="547" t="s">
        <v>6</v>
      </c>
      <c r="C11" s="547"/>
      <c r="D11" s="547"/>
      <c r="E11" s="547"/>
    </row>
    <row r="12" spans="1:25" ht="19.5" thickBot="1" x14ac:dyDescent="0.35">
      <c r="B12" s="106"/>
      <c r="C12" s="106"/>
      <c r="D12" s="351"/>
      <c r="E12" s="351"/>
      <c r="F12" s="107"/>
    </row>
    <row r="13" spans="1:25" ht="57" customHeight="1" thickBot="1" x14ac:dyDescent="0.35">
      <c r="A13" s="108" t="s">
        <v>13</v>
      </c>
      <c r="B13" s="109"/>
      <c r="C13" s="110" t="s">
        <v>7</v>
      </c>
      <c r="D13" s="352" t="s">
        <v>341</v>
      </c>
      <c r="E13" s="352" t="s">
        <v>342</v>
      </c>
      <c r="L13" s="4" t="s">
        <v>8</v>
      </c>
      <c r="M13" s="3" t="s">
        <v>8</v>
      </c>
    </row>
    <row r="14" spans="1:25" x14ac:dyDescent="0.3">
      <c r="A14" s="3">
        <v>1</v>
      </c>
      <c r="B14" s="111" t="s">
        <v>72</v>
      </c>
      <c r="C14" s="112">
        <v>5</v>
      </c>
      <c r="D14" s="353">
        <v>89706</v>
      </c>
      <c r="E14" s="353">
        <v>48746</v>
      </c>
      <c r="F14" s="113"/>
      <c r="G14" s="114"/>
      <c r="H14" s="115"/>
      <c r="I14" s="116"/>
      <c r="K14" s="1"/>
      <c r="L14" s="113">
        <v>0</v>
      </c>
      <c r="M14" s="117" t="s">
        <v>336</v>
      </c>
      <c r="N14" s="1"/>
      <c r="O14" s="3"/>
      <c r="P14" s="3"/>
      <c r="Q14" s="3"/>
      <c r="R14" s="3"/>
      <c r="V14" s="118"/>
      <c r="W14" s="118"/>
      <c r="X14" s="118"/>
      <c r="Y14" s="118"/>
    </row>
    <row r="15" spans="1:25" x14ac:dyDescent="0.3">
      <c r="A15" s="3">
        <v>2</v>
      </c>
      <c r="B15" s="119" t="s">
        <v>73</v>
      </c>
      <c r="C15" s="112">
        <v>5</v>
      </c>
      <c r="D15" s="353">
        <v>461</v>
      </c>
      <c r="E15" s="353">
        <v>743</v>
      </c>
      <c r="F15" s="113"/>
      <c r="G15" s="114"/>
      <c r="H15" s="115"/>
      <c r="I15" s="120"/>
      <c r="J15" s="20"/>
      <c r="K15" s="1"/>
      <c r="L15" s="113">
        <v>0</v>
      </c>
      <c r="M15" s="117" t="s">
        <v>336</v>
      </c>
      <c r="N15" s="1"/>
      <c r="O15" s="3" t="s">
        <v>9</v>
      </c>
      <c r="P15" s="3" t="s">
        <v>10</v>
      </c>
      <c r="Q15" s="3" t="s">
        <v>11</v>
      </c>
      <c r="R15" s="3" t="s">
        <v>12</v>
      </c>
      <c r="V15" s="118"/>
      <c r="W15" s="118"/>
      <c r="X15" s="118"/>
      <c r="Y15" s="118"/>
    </row>
    <row r="16" spans="1:25" ht="20.25" customHeight="1" thickBot="1" x14ac:dyDescent="0.4">
      <c r="A16" s="3">
        <v>3</v>
      </c>
      <c r="B16" s="121" t="s">
        <v>74</v>
      </c>
      <c r="C16" s="122">
        <v>5</v>
      </c>
      <c r="D16" s="354">
        <v>-35171</v>
      </c>
      <c r="E16" s="354">
        <v>-26940</v>
      </c>
      <c r="F16" s="113"/>
      <c r="G16" s="114"/>
      <c r="H16" s="115"/>
      <c r="I16" s="120"/>
      <c r="J16" s="20"/>
      <c r="K16" s="1"/>
      <c r="L16" s="113">
        <v>0</v>
      </c>
      <c r="M16" s="117" t="s">
        <v>336</v>
      </c>
      <c r="N16" s="1"/>
      <c r="O16" s="123" t="s">
        <v>52</v>
      </c>
      <c r="P16" s="124" t="s">
        <v>53</v>
      </c>
      <c r="Q16" s="125" t="s">
        <v>54</v>
      </c>
      <c r="R16" s="125" t="s">
        <v>55</v>
      </c>
      <c r="V16" s="118"/>
      <c r="W16" s="118"/>
      <c r="X16" s="118"/>
      <c r="Y16" s="118"/>
    </row>
    <row r="17" spans="1:25" ht="19.5" thickBot="1" x14ac:dyDescent="0.35">
      <c r="A17" s="3"/>
      <c r="B17" s="126" t="s">
        <v>75</v>
      </c>
      <c r="C17" s="127"/>
      <c r="D17" s="355">
        <f>SUM(D14:D16)</f>
        <v>54996</v>
      </c>
      <c r="E17" s="355">
        <f>SUM(E14:E16)</f>
        <v>22549</v>
      </c>
      <c r="G17" s="114"/>
      <c r="H17" s="115"/>
      <c r="I17" s="120"/>
      <c r="J17" s="20"/>
      <c r="K17" s="1"/>
      <c r="L17" s="113">
        <v>0</v>
      </c>
      <c r="M17" s="117" t="s">
        <v>336</v>
      </c>
      <c r="N17" s="1"/>
      <c r="O17" s="100" t="s">
        <v>76</v>
      </c>
      <c r="P17" s="100" t="s">
        <v>77</v>
      </c>
      <c r="Q17" s="100" t="s">
        <v>78</v>
      </c>
      <c r="R17" s="100" t="s">
        <v>79</v>
      </c>
      <c r="V17" s="118"/>
      <c r="W17" s="118"/>
      <c r="X17" s="118"/>
      <c r="Y17" s="118"/>
    </row>
    <row r="18" spans="1:25" ht="19.5" customHeight="1" thickBot="1" x14ac:dyDescent="0.35">
      <c r="A18" s="3">
        <v>22.2</v>
      </c>
      <c r="B18" s="121" t="str">
        <f>IF(OR(AND(D18&lt;0,E18&lt;0),AND(D18&lt;0,E18=0),AND(E18&lt;0,D18=0)),Ф.2_MLN!O18,IF(OR(AND(D18&gt;0,E18&gt;0),AND(E18&gt;0,D18=0),AND(D18&gt;0,E18=0)),Ф.2_MLN!P18,IF(AND(D18&gt;0,E18&lt;0),Ф.2_MLN!Q18,Ф.2_MLN!R18)))</f>
        <v>Расходы по кредитным убыткам</v>
      </c>
      <c r="C18" s="122">
        <v>6</v>
      </c>
      <c r="D18" s="354">
        <v>-1491</v>
      </c>
      <c r="E18" s="354">
        <v>-8153</v>
      </c>
      <c r="F18" s="113"/>
      <c r="G18" s="114"/>
      <c r="H18" s="115"/>
      <c r="I18" s="120"/>
      <c r="J18" s="20"/>
      <c r="K18" s="1"/>
      <c r="L18" s="113">
        <v>0</v>
      </c>
      <c r="M18" s="117" t="s">
        <v>336</v>
      </c>
      <c r="N18" s="1"/>
      <c r="O18" s="128" t="s">
        <v>80</v>
      </c>
      <c r="P18" s="100" t="s">
        <v>81</v>
      </c>
      <c r="Q18" s="100" t="s">
        <v>82</v>
      </c>
      <c r="R18" s="100" t="s">
        <v>83</v>
      </c>
      <c r="V18" s="118"/>
      <c r="W18" s="118"/>
      <c r="X18" s="118"/>
      <c r="Y18" s="118"/>
    </row>
    <row r="19" spans="1:25" ht="19.5" customHeight="1" thickBot="1" x14ac:dyDescent="0.35">
      <c r="A19" s="3"/>
      <c r="B19" s="126" t="str">
        <f>IF(OR(AND(D18&lt;0,E18&lt;0),AND(D18&lt;0,E18=0),AND(E18&lt;0,D18=0)),Ф.2_MLN!O19,IF(OR(AND(D18&gt;0,E18&gt;0),AND(E18&gt;0,D18=0),AND(D18&gt;0,E18=0)),Ф.2_MLN!P19,IF(AND(D18&gt;0,E18&lt;0),Ф.2_MLN!Q19,Ф.2_MLN!R19)))</f>
        <v>Чистый процентный доход после расходов по кредитным убыткам</v>
      </c>
      <c r="C19" s="127"/>
      <c r="D19" s="355">
        <f>SUM(D17:D18)</f>
        <v>53505</v>
      </c>
      <c r="E19" s="355">
        <f>SUM(E17:E18)</f>
        <v>14396</v>
      </c>
      <c r="G19" s="114"/>
      <c r="H19" s="115"/>
      <c r="I19" s="3"/>
      <c r="J19" s="20"/>
      <c r="K19" s="1"/>
      <c r="L19" s="113">
        <v>0</v>
      </c>
      <c r="M19" s="117" t="s">
        <v>336</v>
      </c>
      <c r="N19" s="1"/>
      <c r="O19" s="128" t="s">
        <v>84</v>
      </c>
      <c r="P19" s="128" t="s">
        <v>85</v>
      </c>
      <c r="Q19" s="128" t="s">
        <v>86</v>
      </c>
      <c r="R19" s="128" t="s">
        <v>87</v>
      </c>
      <c r="V19" s="118"/>
      <c r="W19" s="118"/>
      <c r="X19" s="118"/>
      <c r="Y19" s="118"/>
    </row>
    <row r="20" spans="1:25" x14ac:dyDescent="0.3">
      <c r="A20" s="3">
        <v>4</v>
      </c>
      <c r="B20" s="111" t="s">
        <v>88</v>
      </c>
      <c r="C20" s="112">
        <v>7</v>
      </c>
      <c r="D20" s="353">
        <v>14062</v>
      </c>
      <c r="E20" s="353">
        <v>6997</v>
      </c>
      <c r="F20" s="113"/>
      <c r="G20" s="114"/>
      <c r="H20" s="115"/>
      <c r="I20" s="120"/>
      <c r="J20" s="20"/>
      <c r="K20" s="1"/>
      <c r="L20" s="113">
        <v>0</v>
      </c>
      <c r="M20" s="117" t="s">
        <v>336</v>
      </c>
      <c r="N20" s="1"/>
      <c r="O20" s="3"/>
      <c r="P20" s="3"/>
      <c r="Q20" s="3"/>
      <c r="R20" s="3"/>
      <c r="V20" s="118"/>
      <c r="W20" s="118"/>
      <c r="X20" s="118"/>
      <c r="Y20" s="118"/>
    </row>
    <row r="21" spans="1:25" ht="19.5" thickBot="1" x14ac:dyDescent="0.35">
      <c r="A21" s="3">
        <v>5</v>
      </c>
      <c r="B21" s="129" t="s">
        <v>89</v>
      </c>
      <c r="C21" s="130">
        <v>7</v>
      </c>
      <c r="D21" s="356">
        <v>-12337</v>
      </c>
      <c r="E21" s="356">
        <v>-7489</v>
      </c>
      <c r="F21" s="113"/>
      <c r="G21" s="115"/>
      <c r="H21" s="115"/>
      <c r="I21" s="120"/>
      <c r="J21" s="20"/>
      <c r="K21" s="1"/>
      <c r="L21" s="113">
        <v>0</v>
      </c>
      <c r="M21" s="117" t="s">
        <v>336</v>
      </c>
      <c r="N21" s="1"/>
      <c r="O21" s="3"/>
      <c r="P21" s="3"/>
      <c r="Q21" s="3"/>
      <c r="R21" s="3"/>
      <c r="V21" s="118"/>
      <c r="W21" s="118"/>
      <c r="X21" s="118"/>
      <c r="Y21" s="118"/>
    </row>
    <row r="22" spans="1:25" ht="19.5" thickBot="1" x14ac:dyDescent="0.35">
      <c r="A22" s="3"/>
      <c r="B22" s="126" t="str">
        <f>IF(OR(AND(D22&lt;0,E22&lt;0),AND(D22&lt;0,E22=0),AND(E22&lt;0,D22=0)),Ф.2_MLN!O22,IF(OR(AND(D22&gt;0,E22&gt;0),AND(E22&gt;0,D22=0),AND(D22&gt;0,E22=0)),Ф.2_MLN!P22,IF(AND(D22&gt;0,E22&lt;0),Ф.2_MLN!Q22,Ф.2_MLN!R22)))</f>
        <v>Чистый комиссионный доход / (расход)</v>
      </c>
      <c r="C22" s="131"/>
      <c r="D22" s="355">
        <f>SUM(D20:D21)</f>
        <v>1725</v>
      </c>
      <c r="E22" s="355">
        <f>SUM(E20:E21)</f>
        <v>-492</v>
      </c>
      <c r="G22" s="114"/>
      <c r="H22" s="115"/>
      <c r="I22" s="3"/>
      <c r="J22" s="20"/>
      <c r="K22" s="1"/>
      <c r="L22" s="113">
        <v>0</v>
      </c>
      <c r="M22" s="117" t="s">
        <v>336</v>
      </c>
      <c r="N22" s="1"/>
      <c r="O22" s="3" t="s">
        <v>90</v>
      </c>
      <c r="P22" s="3" t="s">
        <v>91</v>
      </c>
      <c r="Q22" s="3" t="s">
        <v>92</v>
      </c>
      <c r="R22" s="3" t="s">
        <v>93</v>
      </c>
      <c r="V22" s="118"/>
      <c r="W22" s="118"/>
      <c r="X22" s="118"/>
      <c r="Y22" s="118"/>
    </row>
    <row r="23" spans="1:25" x14ac:dyDescent="0.3">
      <c r="A23" s="3">
        <v>6</v>
      </c>
      <c r="B23" s="132" t="s">
        <v>94</v>
      </c>
      <c r="C23" s="133"/>
      <c r="D23" s="353">
        <v>11838</v>
      </c>
      <c r="E23" s="353">
        <v>8312</v>
      </c>
      <c r="F23" s="113"/>
      <c r="G23" s="114"/>
      <c r="H23" s="115"/>
      <c r="I23" s="120"/>
      <c r="J23" s="20"/>
      <c r="K23" s="1"/>
      <c r="L23" s="113">
        <v>0</v>
      </c>
      <c r="M23" s="117" t="s">
        <v>336</v>
      </c>
      <c r="N23" s="1"/>
      <c r="O23" s="3"/>
      <c r="P23" s="3"/>
      <c r="Q23" s="3"/>
      <c r="R23" s="3"/>
      <c r="V23" s="118"/>
      <c r="W23" s="118"/>
      <c r="X23" s="118"/>
      <c r="Y23" s="118"/>
    </row>
    <row r="24" spans="1:25" ht="19.5" thickBot="1" x14ac:dyDescent="0.35">
      <c r="A24" s="3">
        <v>7</v>
      </c>
      <c r="B24" s="134" t="s">
        <v>95</v>
      </c>
      <c r="C24" s="135"/>
      <c r="D24" s="356">
        <v>-1283</v>
      </c>
      <c r="E24" s="356">
        <v>-1400</v>
      </c>
      <c r="F24" s="113"/>
      <c r="G24" s="114"/>
      <c r="H24" s="115"/>
      <c r="I24" s="120"/>
      <c r="J24" s="20"/>
      <c r="K24" s="1"/>
      <c r="L24" s="113">
        <v>0</v>
      </c>
      <c r="M24" s="117" t="s">
        <v>336</v>
      </c>
      <c r="N24" s="1"/>
      <c r="O24" s="3"/>
      <c r="P24" s="3"/>
      <c r="Q24" s="3"/>
      <c r="R24" s="3"/>
      <c r="V24" s="118"/>
      <c r="W24" s="118"/>
      <c r="X24" s="118"/>
      <c r="Y24" s="118"/>
    </row>
    <row r="25" spans="1:25" ht="19.5" thickBot="1" x14ac:dyDescent="0.35">
      <c r="A25" s="3"/>
      <c r="B25" s="136" t="s">
        <v>96</v>
      </c>
      <c r="C25" s="131"/>
      <c r="D25" s="355">
        <f>SUM(D23:D24)</f>
        <v>10555</v>
      </c>
      <c r="E25" s="355">
        <f>SUM(E23:E24)</f>
        <v>6912</v>
      </c>
      <c r="G25" s="114"/>
      <c r="H25" s="115"/>
      <c r="I25" s="3"/>
      <c r="J25" s="20"/>
      <c r="K25" s="1"/>
      <c r="L25" s="113">
        <v>0</v>
      </c>
      <c r="M25" s="117" t="s">
        <v>336</v>
      </c>
      <c r="N25" s="1"/>
      <c r="O25" s="3"/>
      <c r="P25" s="3"/>
      <c r="Q25" s="3"/>
      <c r="R25" s="3"/>
      <c r="V25" s="118"/>
      <c r="W25" s="118"/>
      <c r="X25" s="118"/>
      <c r="Y25" s="118"/>
    </row>
    <row r="26" spans="1:25" x14ac:dyDescent="0.3">
      <c r="A26" s="3">
        <v>8</v>
      </c>
      <c r="B26" s="137" t="s">
        <v>97</v>
      </c>
      <c r="C26" s="133"/>
      <c r="D26" s="353">
        <v>-3272</v>
      </c>
      <c r="E26" s="353">
        <v>-2598</v>
      </c>
      <c r="F26" s="113"/>
      <c r="G26" s="65"/>
      <c r="H26" s="115"/>
      <c r="I26" s="120"/>
      <c r="J26" s="20"/>
      <c r="K26" s="1"/>
      <c r="L26" s="113">
        <v>0</v>
      </c>
      <c r="M26" s="117" t="s">
        <v>336</v>
      </c>
      <c r="N26" s="1"/>
      <c r="O26" s="3"/>
      <c r="P26" s="3"/>
      <c r="Q26" s="3"/>
      <c r="R26" s="3"/>
      <c r="V26" s="118"/>
      <c r="W26" s="118"/>
      <c r="X26" s="118"/>
      <c r="Y26" s="118"/>
    </row>
    <row r="27" spans="1:25" ht="19.5" thickBot="1" x14ac:dyDescent="0.35">
      <c r="A27" s="3">
        <v>9</v>
      </c>
      <c r="B27" s="138" t="s">
        <v>98</v>
      </c>
      <c r="C27" s="135"/>
      <c r="D27" s="356">
        <v>450</v>
      </c>
      <c r="E27" s="356">
        <v>645</v>
      </c>
      <c r="F27" s="113"/>
      <c r="G27" s="114"/>
      <c r="H27" s="115"/>
      <c r="I27" s="120"/>
      <c r="J27" s="20"/>
      <c r="K27" s="1"/>
      <c r="L27" s="113">
        <v>0</v>
      </c>
      <c r="M27" s="117" t="s">
        <v>336</v>
      </c>
      <c r="N27" s="1"/>
      <c r="O27" s="3"/>
      <c r="P27" s="3"/>
      <c r="Q27" s="3"/>
      <c r="R27" s="3"/>
      <c r="V27" s="118"/>
      <c r="W27" s="118"/>
      <c r="X27" s="118"/>
      <c r="Y27" s="118"/>
    </row>
    <row r="28" spans="1:25" ht="19.5" thickBot="1" x14ac:dyDescent="0.35">
      <c r="A28" s="3"/>
      <c r="B28" s="126" t="s">
        <v>99</v>
      </c>
      <c r="C28" s="131"/>
      <c r="D28" s="355">
        <f>SUM(D25:D27)</f>
        <v>7733</v>
      </c>
      <c r="E28" s="355">
        <f>SUM(E25:E27)</f>
        <v>4959</v>
      </c>
      <c r="G28" s="114"/>
      <c r="H28" s="115"/>
      <c r="I28" s="3"/>
      <c r="J28" s="20"/>
      <c r="K28" s="1"/>
      <c r="L28" s="113">
        <v>1</v>
      </c>
      <c r="M28" s="117" t="s">
        <v>336</v>
      </c>
      <c r="N28" s="1"/>
      <c r="O28" s="3"/>
      <c r="P28" s="3"/>
      <c r="Q28" s="3"/>
      <c r="R28" s="3"/>
      <c r="V28" s="118"/>
      <c r="W28" s="118"/>
      <c r="X28" s="118"/>
      <c r="Y28" s="118"/>
    </row>
    <row r="29" spans="1:25" x14ac:dyDescent="0.3">
      <c r="A29" s="3">
        <v>10</v>
      </c>
      <c r="B29" s="139" t="s">
        <v>100</v>
      </c>
      <c r="C29" s="133"/>
      <c r="D29" s="357">
        <v>-2835</v>
      </c>
      <c r="E29" s="353">
        <v>-1502</v>
      </c>
      <c r="F29" s="113"/>
      <c r="G29" s="114"/>
      <c r="H29" s="115"/>
      <c r="I29" s="120"/>
      <c r="J29" s="20"/>
      <c r="K29" s="1"/>
      <c r="L29" s="113">
        <v>0</v>
      </c>
      <c r="M29" s="117" t="s">
        <v>336</v>
      </c>
      <c r="N29" s="1"/>
      <c r="O29" s="3"/>
      <c r="P29" s="3"/>
      <c r="Q29" s="3"/>
      <c r="R29" s="3"/>
      <c r="V29" s="118"/>
      <c r="W29" s="118"/>
      <c r="X29" s="118"/>
      <c r="Y29" s="118"/>
    </row>
    <row r="30" spans="1:25" x14ac:dyDescent="0.3">
      <c r="A30" s="3">
        <v>11</v>
      </c>
      <c r="B30" s="139" t="s">
        <v>101</v>
      </c>
      <c r="C30" s="140"/>
      <c r="D30" s="358">
        <v>170</v>
      </c>
      <c r="E30" s="353">
        <v>13</v>
      </c>
      <c r="F30" s="113"/>
      <c r="G30" s="114"/>
      <c r="H30" s="115"/>
      <c r="I30" s="120"/>
      <c r="J30" s="20"/>
      <c r="K30" s="1"/>
      <c r="L30" s="113">
        <v>0</v>
      </c>
      <c r="M30" s="117" t="s">
        <v>336</v>
      </c>
      <c r="N30" s="1"/>
      <c r="O30" s="3"/>
      <c r="P30" s="3"/>
      <c r="Q30" s="3"/>
      <c r="R30" s="3"/>
      <c r="V30" s="118"/>
      <c r="W30" s="118"/>
      <c r="X30" s="118"/>
      <c r="Y30" s="118"/>
    </row>
    <row r="31" spans="1:25" x14ac:dyDescent="0.3">
      <c r="A31" s="3"/>
      <c r="B31" s="141" t="s">
        <v>102</v>
      </c>
      <c r="C31" s="140"/>
      <c r="D31" s="359">
        <f>ROUND(SUM(D29:D30),0)</f>
        <v>-2665</v>
      </c>
      <c r="E31" s="359">
        <f>ROUND(SUM(E29:E30),0)</f>
        <v>-1489</v>
      </c>
      <c r="G31" s="114"/>
      <c r="H31" s="115"/>
      <c r="I31" s="3"/>
      <c r="J31" s="20"/>
      <c r="K31" s="1"/>
      <c r="L31" s="113">
        <v>0</v>
      </c>
      <c r="M31" s="117" t="s">
        <v>336</v>
      </c>
      <c r="N31" s="1"/>
      <c r="O31" s="3"/>
      <c r="P31" s="3"/>
      <c r="Q31" s="3"/>
      <c r="R31" s="3"/>
      <c r="V31" s="118"/>
      <c r="W31" s="118"/>
      <c r="X31" s="118"/>
      <c r="Y31" s="118"/>
    </row>
    <row r="32" spans="1:25" x14ac:dyDescent="0.3">
      <c r="A32" s="3">
        <v>12</v>
      </c>
      <c r="B32" s="139" t="s">
        <v>103</v>
      </c>
      <c r="C32" s="140"/>
      <c r="D32" s="360">
        <v>-1283</v>
      </c>
      <c r="E32" s="353">
        <v>-1320</v>
      </c>
      <c r="F32" s="113"/>
      <c r="G32" s="114"/>
      <c r="H32" s="115"/>
      <c r="I32" s="120"/>
      <c r="J32" s="20"/>
      <c r="K32" s="1"/>
      <c r="L32" s="113">
        <v>0</v>
      </c>
      <c r="M32" s="117" t="s">
        <v>336</v>
      </c>
      <c r="N32" s="1"/>
      <c r="O32" s="3"/>
      <c r="P32" s="3"/>
      <c r="Q32" s="3"/>
      <c r="R32" s="3"/>
      <c r="V32" s="118"/>
      <c r="W32" s="118"/>
      <c r="X32" s="118"/>
      <c r="Y32" s="118"/>
    </row>
    <row r="33" spans="1:25" ht="19.5" thickBot="1" x14ac:dyDescent="0.35">
      <c r="A33" s="3">
        <v>13</v>
      </c>
      <c r="B33" s="138" t="s">
        <v>104</v>
      </c>
      <c r="C33" s="135"/>
      <c r="D33" s="356">
        <v>-182</v>
      </c>
      <c r="E33" s="356">
        <v>3</v>
      </c>
      <c r="F33" s="113"/>
      <c r="G33" s="65"/>
      <c r="H33" s="115"/>
      <c r="I33" s="120"/>
      <c r="J33" s="20"/>
      <c r="K33" s="1"/>
      <c r="L33" s="113">
        <v>0</v>
      </c>
      <c r="M33" s="117" t="s">
        <v>336</v>
      </c>
      <c r="N33" s="1"/>
      <c r="O33" s="3"/>
      <c r="P33" s="3"/>
      <c r="Q33" s="3"/>
      <c r="R33" s="3"/>
      <c r="V33" s="118"/>
      <c r="W33" s="118"/>
      <c r="X33" s="118"/>
      <c r="Y33" s="118"/>
    </row>
    <row r="34" spans="1:25" ht="19.5" customHeight="1" thickBot="1" x14ac:dyDescent="0.4">
      <c r="A34" s="3"/>
      <c r="B34" s="142" t="s">
        <v>105</v>
      </c>
      <c r="C34" s="143"/>
      <c r="D34" s="355">
        <f>SUM(D31:D33)</f>
        <v>-4130</v>
      </c>
      <c r="E34" s="355">
        <f>SUM(E31:E33)</f>
        <v>-2806</v>
      </c>
      <c r="G34" s="114"/>
      <c r="H34" s="115"/>
      <c r="I34" s="3"/>
      <c r="J34" s="1"/>
      <c r="K34" s="1"/>
      <c r="L34" s="113">
        <v>-1</v>
      </c>
      <c r="M34" s="117" t="s">
        <v>336</v>
      </c>
      <c r="N34" s="1"/>
      <c r="O34" s="123" t="s">
        <v>52</v>
      </c>
      <c r="P34" s="124" t="s">
        <v>53</v>
      </c>
      <c r="Q34" s="125" t="s">
        <v>54</v>
      </c>
      <c r="R34" s="125" t="s">
        <v>55</v>
      </c>
      <c r="V34" s="118"/>
      <c r="W34" s="118"/>
      <c r="X34" s="118"/>
      <c r="Y34" s="118"/>
    </row>
    <row r="35" spans="1:25" ht="37.5" customHeight="1" x14ac:dyDescent="0.3">
      <c r="A35" s="3">
        <v>14.2</v>
      </c>
      <c r="B35" s="144" t="str">
        <f>IF(OR(AND(D35&lt;0,E35&lt;0),AND(D35&lt;0,E35=0),AND(E35&lt;0,D35=0)),Ф.2_MLN!O35,IF(OR(AND(D35&gt;0,E35&gt;0),AND(E35&gt;0,D35=0),AND(D35&gt;0,E35=0)),Ф.2_MLN!P35,IF(AND(D35&gt;0,E35&lt;0),Ф.2_MLN!Q35,Ф.2_MLN!R35)))</f>
        <v>Чистые прибыли / (убытки) по финансовым инструментам, оцениваемым по справедливой стоимости 
 через прибыль или убыток</v>
      </c>
      <c r="C35" s="145">
        <v>8</v>
      </c>
      <c r="D35" s="361">
        <v>929</v>
      </c>
      <c r="E35" s="353">
        <v>-21849</v>
      </c>
      <c r="F35" s="113"/>
      <c r="G35" s="114"/>
      <c r="H35" s="115"/>
      <c r="I35" s="120"/>
      <c r="J35" s="20"/>
      <c r="K35" s="1"/>
      <c r="L35" s="113">
        <v>0</v>
      </c>
      <c r="M35" s="117" t="s">
        <v>336</v>
      </c>
      <c r="N35" s="1"/>
      <c r="O35" s="128" t="s">
        <v>106</v>
      </c>
      <c r="P35" s="128" t="s">
        <v>107</v>
      </c>
      <c r="Q35" s="128" t="s">
        <v>108</v>
      </c>
      <c r="R35" s="128" t="s">
        <v>109</v>
      </c>
      <c r="V35" s="118"/>
      <c r="W35" s="118"/>
      <c r="X35" s="118"/>
      <c r="Y35" s="118"/>
    </row>
    <row r="36" spans="1:25" ht="38.25" hidden="1" customHeight="1" x14ac:dyDescent="0.3">
      <c r="A36" s="3">
        <v>14.3</v>
      </c>
      <c r="B36" s="144" t="str">
        <f>IF(OR(AND(D36&lt;0,E36&lt;0),AND(D36&lt;0,E36=0),AND(E36&lt;0,D36=0)),Ф.2_MLN!O36,IF(OR(AND(D36&gt;0,E36&gt;0),AND(E36&gt;0,D36=0),AND(D36&gt;0,E36=0)),Ф.2_MLN!P36,IF(AND(D36&gt;0,E36&lt;0),Ф.2_MLN!Q36,Ф.2_MLN!R36)))</f>
        <v>Чистые (расходы) / доходы от изменения справедливой стоимости кредитов, выданных клиентам,
  оцениваемых по справедливой стоимости через прочий совокупный доход</v>
      </c>
      <c r="C36" s="145"/>
      <c r="D36" s="361">
        <v>0</v>
      </c>
      <c r="E36" s="353">
        <v>0</v>
      </c>
      <c r="F36" s="113"/>
      <c r="G36" s="114"/>
      <c r="H36" s="115"/>
      <c r="I36" s="120"/>
      <c r="J36" s="20"/>
      <c r="K36" s="1"/>
      <c r="L36" s="113">
        <v>0</v>
      </c>
      <c r="M36" s="117" t="s">
        <v>336</v>
      </c>
      <c r="N36" s="1"/>
      <c r="O36" s="128" t="s">
        <v>110</v>
      </c>
      <c r="P36" s="146" t="s">
        <v>111</v>
      </c>
      <c r="Q36" s="146" t="s">
        <v>112</v>
      </c>
      <c r="R36" s="146" t="s">
        <v>113</v>
      </c>
      <c r="V36" s="118"/>
      <c r="W36" s="118"/>
      <c r="X36" s="118"/>
      <c r="Y36" s="118"/>
    </row>
    <row r="37" spans="1:25" ht="40.5" customHeight="1" x14ac:dyDescent="0.3">
      <c r="A37" s="3">
        <v>16</v>
      </c>
      <c r="B37" s="144" t="str">
        <f>IF(OR(AND(D37&lt;0,E37&lt;0),AND(D37&lt;0,E37=0),AND(E37&lt;0,D37=0)),Ф.2_MLN!O37,IF(OR(AND(D37&gt;0,E37&gt;0),AND(E37&gt;0,D37=0),AND(D37&gt;0,E37=0)),Ф.2_MLN!P37,IF(AND(D37&gt;0,E37&lt;0),Ф.2_MLN!Q37,Ф.2_MLN!R37)))</f>
        <v>Чистые убытки в результате прекращения признания инвестиционных ценных бумаг, 
 оцениваемых по справедливой стоимости через прочий совокупный доход</v>
      </c>
      <c r="C37" s="145"/>
      <c r="D37" s="361">
        <v>-494</v>
      </c>
      <c r="E37" s="353">
        <v>-5</v>
      </c>
      <c r="F37" s="113"/>
      <c r="G37" s="147"/>
      <c r="H37" s="115"/>
      <c r="I37" s="120"/>
      <c r="J37" s="20"/>
      <c r="K37" s="1"/>
      <c r="L37" s="113">
        <v>0</v>
      </c>
      <c r="M37" s="117" t="s">
        <v>336</v>
      </c>
      <c r="N37" s="1"/>
      <c r="O37" s="128" t="s">
        <v>114</v>
      </c>
      <c r="P37" s="128" t="s">
        <v>115</v>
      </c>
      <c r="Q37" s="128" t="s">
        <v>116</v>
      </c>
      <c r="R37" s="148" t="s">
        <v>117</v>
      </c>
      <c r="V37" s="118"/>
      <c r="W37" s="118"/>
      <c r="X37" s="118"/>
      <c r="Y37" s="118"/>
    </row>
    <row r="38" spans="1:25" x14ac:dyDescent="0.3">
      <c r="A38" s="3">
        <v>15</v>
      </c>
      <c r="B38" s="144" t="str">
        <f>IF(OR(AND(D38&lt;0,E38&lt;0),AND(D38&lt;0,E38=0),AND(E38&lt;0,D38=0)),Ф.2_MLN!O38,IF(OR(AND(D38&gt;0,E38&gt;0),AND(E38&gt;0,D38=0),AND(D38&gt;0,E38=0)),Ф.2_MLN!P38,IF(AND(D38&gt;0,E38&lt;0),Ф.2_MLN!Q38,Ф.2_MLN!R38)))</f>
        <v>Чистые доходы по операциям с иностранной валютой</v>
      </c>
      <c r="C38" s="145">
        <v>9</v>
      </c>
      <c r="D38" s="361">
        <v>5657</v>
      </c>
      <c r="E38" s="353">
        <v>37470</v>
      </c>
      <c r="F38" s="113"/>
      <c r="G38" s="114"/>
      <c r="H38" s="115"/>
      <c r="I38" s="120"/>
      <c r="J38" s="20"/>
      <c r="K38" s="37"/>
      <c r="L38" s="113">
        <v>0</v>
      </c>
      <c r="M38" s="117" t="s">
        <v>336</v>
      </c>
      <c r="N38" s="1"/>
      <c r="O38" s="149" t="s">
        <v>118</v>
      </c>
      <c r="P38" s="149" t="s">
        <v>119</v>
      </c>
      <c r="Q38" s="149" t="s">
        <v>120</v>
      </c>
      <c r="R38" s="149" t="s">
        <v>121</v>
      </c>
      <c r="V38" s="118"/>
      <c r="W38" s="118"/>
      <c r="X38" s="118"/>
      <c r="Y38" s="118"/>
    </row>
    <row r="39" spans="1:25" hidden="1" outlineLevel="1" x14ac:dyDescent="0.3">
      <c r="A39" s="3">
        <v>15.3</v>
      </c>
      <c r="B39" s="144" t="s">
        <v>122</v>
      </c>
      <c r="C39" s="145"/>
      <c r="D39" s="361">
        <v>0</v>
      </c>
      <c r="E39" s="353">
        <v>0</v>
      </c>
      <c r="F39" s="114"/>
      <c r="G39" s="114"/>
      <c r="H39" s="115"/>
      <c r="I39" s="120"/>
      <c r="J39" s="20"/>
      <c r="K39" s="1"/>
      <c r="L39" s="113"/>
      <c r="M39" s="117"/>
      <c r="N39" s="1"/>
      <c r="O39" s="149"/>
      <c r="P39" s="149"/>
      <c r="Q39" s="149"/>
      <c r="R39" s="149"/>
      <c r="V39" s="118"/>
      <c r="W39" s="118"/>
      <c r="X39" s="118"/>
      <c r="Y39" s="118"/>
    </row>
    <row r="40" spans="1:25" ht="19.5" collapsed="1" thickBot="1" x14ac:dyDescent="0.35">
      <c r="A40" s="3">
        <v>21.1</v>
      </c>
      <c r="B40" s="150" t="s">
        <v>123</v>
      </c>
      <c r="C40" s="151">
        <v>10</v>
      </c>
      <c r="D40" s="362">
        <v>4282</v>
      </c>
      <c r="E40" s="353">
        <v>2911</v>
      </c>
      <c r="F40" s="113"/>
      <c r="G40" s="115"/>
      <c r="H40" s="115"/>
      <c r="I40" s="120"/>
      <c r="J40" s="20"/>
      <c r="K40" s="1"/>
      <c r="L40" s="113">
        <v>0</v>
      </c>
      <c r="M40" s="117" t="s">
        <v>336</v>
      </c>
      <c r="N40" s="1"/>
      <c r="O40" s="149" t="s">
        <v>124</v>
      </c>
      <c r="P40" s="149" t="s">
        <v>123</v>
      </c>
      <c r="Q40" s="149" t="s">
        <v>125</v>
      </c>
      <c r="R40" s="149" t="s">
        <v>126</v>
      </c>
      <c r="V40" s="118"/>
      <c r="W40" s="118"/>
      <c r="X40" s="118"/>
      <c r="Y40" s="118"/>
    </row>
    <row r="41" spans="1:25" ht="19.5" thickBot="1" x14ac:dyDescent="0.35">
      <c r="A41" s="3"/>
      <c r="B41" s="126" t="s">
        <v>127</v>
      </c>
      <c r="C41" s="131"/>
      <c r="D41" s="355">
        <f>ROUND(SUM(D35:D40),0)</f>
        <v>10374</v>
      </c>
      <c r="E41" s="355">
        <f>ROUND(SUM(E35:E40),0)</f>
        <v>18527</v>
      </c>
      <c r="F41" s="152"/>
      <c r="G41" s="153"/>
      <c r="H41" s="115"/>
      <c r="I41" s="3"/>
      <c r="J41" s="1"/>
      <c r="K41" s="1"/>
      <c r="L41" s="113">
        <v>1</v>
      </c>
      <c r="M41" s="117" t="s">
        <v>336</v>
      </c>
      <c r="N41" s="1"/>
      <c r="O41" s="3" t="s">
        <v>128</v>
      </c>
      <c r="P41" s="3"/>
      <c r="Q41" s="3"/>
      <c r="R41" s="3"/>
      <c r="V41" s="118"/>
      <c r="W41" s="118"/>
      <c r="X41" s="118"/>
      <c r="Y41" s="118"/>
    </row>
    <row r="42" spans="1:25" outlineLevel="1" x14ac:dyDescent="0.3">
      <c r="A42" s="3">
        <v>22.4</v>
      </c>
      <c r="B42" s="137" t="str">
        <f>IF(OR(AND(D42&lt;0,E42&lt;0),AND(D42&lt;0,E42=0),AND(E42&lt;0,D42=0)),Ф.2_MLN!O42,IF(OR(AND(D42&gt;0,E42&gt;0),AND(E42&gt;0,D42=0),AND(D42&gt;0,E42=0)),Ф.2_MLN!P42,IF(AND(D42&gt;0,E42&lt;0),Ф.2_MLN!Q42,Ф.2_MLN!R42)))</f>
        <v>(Расходы) / доходы от переоценки основных средств и нематериальных активов</v>
      </c>
      <c r="C42" s="133"/>
      <c r="D42" s="357">
        <v>0</v>
      </c>
      <c r="E42" s="353">
        <v>0</v>
      </c>
      <c r="G42" s="153"/>
      <c r="H42" s="115"/>
      <c r="I42" s="120"/>
      <c r="J42" s="20"/>
      <c r="K42" s="1"/>
      <c r="L42" s="113">
        <v>0</v>
      </c>
      <c r="M42" s="117" t="s">
        <v>336</v>
      </c>
      <c r="N42" s="1"/>
      <c r="O42" s="149" t="s">
        <v>129</v>
      </c>
      <c r="P42" s="149" t="s">
        <v>130</v>
      </c>
      <c r="Q42" s="149" t="s">
        <v>131</v>
      </c>
      <c r="R42" s="149" t="s">
        <v>132</v>
      </c>
      <c r="V42" s="118"/>
      <c r="W42" s="118"/>
      <c r="X42" s="118"/>
      <c r="Y42" s="118"/>
    </row>
    <row r="43" spans="1:25" x14ac:dyDescent="0.3">
      <c r="A43" s="3">
        <v>23</v>
      </c>
      <c r="B43" s="139" t="s">
        <v>133</v>
      </c>
      <c r="C43" s="140">
        <v>11</v>
      </c>
      <c r="D43" s="358">
        <v>-16614</v>
      </c>
      <c r="E43" s="353">
        <v>-12529</v>
      </c>
      <c r="F43" s="113"/>
      <c r="G43" s="114"/>
      <c r="H43" s="115"/>
      <c r="I43" s="120"/>
      <c r="J43" s="20"/>
      <c r="K43" s="1"/>
      <c r="L43" s="113">
        <v>0</v>
      </c>
      <c r="M43" s="117" t="s">
        <v>336</v>
      </c>
      <c r="N43" s="1"/>
      <c r="O43" s="3"/>
      <c r="P43" s="3"/>
      <c r="Q43" s="3"/>
      <c r="R43" s="3"/>
      <c r="V43" s="118"/>
      <c r="W43" s="118"/>
      <c r="X43" s="118"/>
      <c r="Y43" s="118"/>
    </row>
    <row r="44" spans="1:25" x14ac:dyDescent="0.3">
      <c r="A44" s="3">
        <v>24</v>
      </c>
      <c r="B44" s="139" t="s">
        <v>134</v>
      </c>
      <c r="C44" s="140">
        <v>12</v>
      </c>
      <c r="D44" s="358">
        <v>-11162</v>
      </c>
      <c r="E44" s="353">
        <v>-8897</v>
      </c>
      <c r="F44" s="113"/>
      <c r="G44" s="115"/>
      <c r="H44" s="115"/>
      <c r="I44" s="120"/>
      <c r="J44" s="20"/>
      <c r="K44" s="37"/>
      <c r="L44" s="113">
        <v>0</v>
      </c>
      <c r="M44" s="117" t="s">
        <v>336</v>
      </c>
      <c r="N44" s="1"/>
      <c r="O44" s="3"/>
      <c r="P44" s="3"/>
      <c r="Q44" s="3"/>
      <c r="R44" s="3"/>
      <c r="V44" s="118"/>
      <c r="W44" s="118"/>
      <c r="X44" s="118"/>
      <c r="Y44" s="118"/>
    </row>
    <row r="45" spans="1:25" outlineLevel="1" x14ac:dyDescent="0.3">
      <c r="A45" s="3">
        <v>22.3</v>
      </c>
      <c r="B45" s="154" t="s">
        <v>135</v>
      </c>
      <c r="C45" s="155"/>
      <c r="D45" s="358">
        <v>0</v>
      </c>
      <c r="E45" s="353">
        <v>0</v>
      </c>
      <c r="F45" s="113"/>
      <c r="G45" s="156"/>
      <c r="H45" s="115"/>
      <c r="I45" s="120"/>
      <c r="J45" s="20"/>
      <c r="K45" s="1"/>
      <c r="L45" s="113">
        <v>0</v>
      </c>
      <c r="M45" s="117" t="s">
        <v>336</v>
      </c>
      <c r="N45" s="1"/>
      <c r="O45" s="3"/>
      <c r="P45" s="3"/>
      <c r="Q45" s="3"/>
      <c r="R45" s="3"/>
      <c r="V45" s="118"/>
      <c r="W45" s="118"/>
      <c r="X45" s="118"/>
      <c r="Y45" s="118"/>
    </row>
    <row r="46" spans="1:25" ht="19.5" thickBot="1" x14ac:dyDescent="0.35">
      <c r="A46" s="3">
        <v>22.1</v>
      </c>
      <c r="B46" s="157" t="str">
        <f>IF(OR(AND(D46&lt;0,E46&lt;0),AND(D46&lt;0,E46=0),AND(E46&lt;0,D46=0)),Ф.2_MLN!O46,IF(OR(AND(D46&gt;0,E46&gt;0),AND(E46&gt;0,D46=0),AND(D46&gt;0,E46=0)),Ф.2_MLN!P46,IF(AND(D46&gt;0,E46&lt;0),Ф.2_MLN!Q46,Ф.2_MLN!R46)))</f>
        <v>Доходы от восстановления прочих резервов</v>
      </c>
      <c r="C46" s="158"/>
      <c r="D46" s="362">
        <v>843</v>
      </c>
      <c r="E46" s="356">
        <v>447</v>
      </c>
      <c r="F46" s="113"/>
      <c r="G46" s="114"/>
      <c r="H46" s="115"/>
      <c r="I46" s="120"/>
      <c r="J46" s="20"/>
      <c r="K46" s="1"/>
      <c r="L46" s="113">
        <v>0</v>
      </c>
      <c r="M46" s="117" t="s">
        <v>336</v>
      </c>
      <c r="N46" s="1"/>
      <c r="O46" s="149" t="s">
        <v>136</v>
      </c>
      <c r="P46" s="149" t="s">
        <v>137</v>
      </c>
      <c r="Q46" s="3" t="s">
        <v>138</v>
      </c>
      <c r="R46" s="3" t="s">
        <v>139</v>
      </c>
      <c r="V46" s="118"/>
      <c r="W46" s="118"/>
      <c r="X46" s="118"/>
      <c r="Y46" s="118"/>
    </row>
    <row r="47" spans="1:25" ht="19.5" outlineLevel="1" thickBot="1" x14ac:dyDescent="0.35">
      <c r="A47" s="3">
        <v>21.2</v>
      </c>
      <c r="B47" s="121" t="s">
        <v>124</v>
      </c>
      <c r="C47" s="131"/>
      <c r="D47" s="363"/>
      <c r="E47" s="356"/>
      <c r="F47" s="113"/>
      <c r="G47" s="114"/>
      <c r="H47" s="115"/>
      <c r="I47" s="120"/>
      <c r="J47" s="20"/>
      <c r="K47" s="1"/>
      <c r="L47" s="113">
        <v>0</v>
      </c>
      <c r="M47" s="117" t="s">
        <v>336</v>
      </c>
      <c r="N47" s="1"/>
      <c r="O47" s="149"/>
      <c r="P47" s="149"/>
      <c r="Q47" s="3"/>
      <c r="R47" s="3"/>
      <c r="V47" s="118"/>
      <c r="W47" s="118"/>
      <c r="X47" s="118"/>
      <c r="Y47" s="118"/>
    </row>
    <row r="48" spans="1:25" ht="19.5" thickBot="1" x14ac:dyDescent="0.35">
      <c r="A48" s="3"/>
      <c r="B48" s="126" t="s">
        <v>140</v>
      </c>
      <c r="C48" s="131"/>
      <c r="D48" s="355">
        <f>ROUND(SUM(D42:D47),0)</f>
        <v>-26933</v>
      </c>
      <c r="E48" s="355">
        <f>ROUND(SUM(E42:E47),0)</f>
        <v>-20979</v>
      </c>
      <c r="G48" s="114"/>
      <c r="H48" s="159"/>
      <c r="I48" s="3"/>
      <c r="J48" s="1"/>
      <c r="K48" s="1"/>
      <c r="L48" s="113">
        <v>0</v>
      </c>
      <c r="M48" s="117" t="s">
        <v>336</v>
      </c>
      <c r="N48" s="1"/>
      <c r="O48" s="3"/>
      <c r="P48" s="3"/>
      <c r="Q48" s="3"/>
      <c r="R48" s="3"/>
      <c r="V48" s="118"/>
      <c r="W48" s="118"/>
      <c r="X48" s="118"/>
      <c r="Y48" s="118"/>
    </row>
    <row r="49" spans="1:25" outlineLevel="1" x14ac:dyDescent="0.3">
      <c r="A49" s="3">
        <v>15.4</v>
      </c>
      <c r="B49" s="139" t="s">
        <v>141</v>
      </c>
      <c r="C49" s="140"/>
      <c r="D49" s="358">
        <v>0</v>
      </c>
      <c r="E49" s="353">
        <v>0</v>
      </c>
      <c r="F49" s="113"/>
      <c r="G49" s="118"/>
      <c r="H49" s="159"/>
      <c r="I49" s="120"/>
      <c r="J49" s="20"/>
      <c r="K49" s="1"/>
      <c r="L49" s="113">
        <v>0</v>
      </c>
      <c r="M49" s="117" t="s">
        <v>336</v>
      </c>
      <c r="N49" s="1"/>
      <c r="O49" s="3"/>
      <c r="P49" s="3"/>
      <c r="Q49" s="3"/>
      <c r="R49" s="3"/>
      <c r="V49" s="118"/>
      <c r="W49" s="118"/>
      <c r="X49" s="118"/>
      <c r="Y49" s="118"/>
    </row>
    <row r="50" spans="1:25" ht="19.5" outlineLevel="1" thickBot="1" x14ac:dyDescent="0.35">
      <c r="A50" s="3">
        <v>15.1</v>
      </c>
      <c r="B50" s="160" t="s">
        <v>142</v>
      </c>
      <c r="C50" s="161"/>
      <c r="D50" s="361">
        <v>0</v>
      </c>
      <c r="E50" s="353">
        <v>0</v>
      </c>
      <c r="F50" s="113"/>
      <c r="G50" s="118"/>
      <c r="H50" s="159"/>
      <c r="I50" s="120"/>
      <c r="J50" s="20"/>
      <c r="K50" s="1"/>
      <c r="L50" s="113"/>
      <c r="M50" s="117"/>
      <c r="N50" s="1"/>
      <c r="O50" s="3"/>
      <c r="P50" s="3"/>
      <c r="Q50" s="3"/>
      <c r="R50" s="3"/>
      <c r="V50" s="118"/>
      <c r="W50" s="118"/>
      <c r="X50" s="118"/>
      <c r="Y50" s="118"/>
    </row>
    <row r="51" spans="1:25" ht="19.5" thickBot="1" x14ac:dyDescent="0.35">
      <c r="A51" s="3"/>
      <c r="B51" s="162" t="str">
        <f>IF(OR(AND(D51&lt;0,E51&lt;0),AND(D51&lt;0,E51=0),AND(E51&lt;0,D51=0)),Ф.2_MLN!O51,IF(OR(AND(D51&gt;0,E51&gt;0),AND(E51&gt;0,D51=0),AND(D51&gt;0,E51=0)),Ф.2_MLN!P51,IF(AND(D51&gt;0,E51&lt;0),Ф.2_MLN!Q51,Ф.2_MLN!R51)))</f>
        <v>Прибыль до расходов по корпоративному подоходному налогу</v>
      </c>
      <c r="C51" s="163"/>
      <c r="D51" s="364">
        <f>ROUND(SUM(D48,D41,D34,D28,D22,D19,D49,D50),0)</f>
        <v>42274</v>
      </c>
      <c r="E51" s="364">
        <f>ROUND(SUM(E48,E41,E34,E28,E22,E19,E49,E50),0)</f>
        <v>13605</v>
      </c>
      <c r="F51" s="152"/>
      <c r="G51" s="118"/>
      <c r="H51" s="164"/>
      <c r="I51" s="3"/>
      <c r="J51" s="1"/>
      <c r="K51" s="1"/>
      <c r="L51" s="113">
        <v>0</v>
      </c>
      <c r="M51" s="117" t="s">
        <v>336</v>
      </c>
      <c r="N51" s="1"/>
      <c r="O51" s="3" t="s">
        <v>143</v>
      </c>
      <c r="P51" s="3" t="s">
        <v>144</v>
      </c>
      <c r="Q51" s="3" t="s">
        <v>145</v>
      </c>
      <c r="R51" s="3" t="s">
        <v>146</v>
      </c>
      <c r="V51" s="118"/>
      <c r="W51" s="118"/>
      <c r="X51" s="118"/>
      <c r="Y51" s="118"/>
    </row>
    <row r="52" spans="1:25" ht="19.5" thickBot="1" x14ac:dyDescent="0.35">
      <c r="A52" s="3">
        <v>25</v>
      </c>
      <c r="B52" s="165" t="str">
        <f>IF(OR(AND(D52&lt;0,E52&lt;0),AND(D52&lt;0,E52=0),AND(E52&lt;0,D52=0)),Ф.2_MLN!O52,IF(OR(AND(D52&gt;0,E52&gt;0),AND(E52&gt;0,D52=0),AND(D52&gt;0,E52=0)),Ф.2_MLN!P52,IF(AND(D52&gt;0,E52&lt;0),Ф.2_MLN!Q52,Ф.2_MLN!R52)))</f>
        <v>Расходы по корпоративному подоходному налогу</v>
      </c>
      <c r="C52" s="163"/>
      <c r="D52" s="365">
        <v>-5433</v>
      </c>
      <c r="E52" s="365">
        <v>-1466</v>
      </c>
      <c r="F52" s="113"/>
      <c r="G52" s="166"/>
      <c r="H52" s="167"/>
      <c r="I52" s="168"/>
      <c r="J52" s="24"/>
      <c r="K52" s="1"/>
      <c r="L52" s="113">
        <v>0</v>
      </c>
      <c r="M52" s="117" t="s">
        <v>336</v>
      </c>
      <c r="N52" s="1"/>
      <c r="O52" s="3" t="s">
        <v>147</v>
      </c>
      <c r="P52" s="3" t="s">
        <v>148</v>
      </c>
      <c r="Q52" s="3" t="s">
        <v>149</v>
      </c>
      <c r="R52" s="3" t="s">
        <v>150</v>
      </c>
      <c r="V52" s="118"/>
      <c r="W52" s="118"/>
      <c r="X52" s="118"/>
      <c r="Y52" s="118"/>
    </row>
    <row r="53" spans="1:25" ht="19.5" thickBot="1" x14ac:dyDescent="0.35">
      <c r="A53" s="169"/>
      <c r="B53" s="136" t="str">
        <f>IF(OR(AND(D53&lt;0,E53&lt;0),AND(D53&lt;0,E53=0),AND(E53&lt;0,D53=0)),Ф.2_MLN!O53,IF(OR(AND(D53&gt;0,E53&gt;0),AND(E53&gt;0,D53=0),AND(D53&gt;0,E53=0)),Ф.2_MLN!P53,IF(AND(D53&gt;0,E53&lt;0),Ф.2_MLN!Q53,Ф.2_MLN!R53)))</f>
        <v>Прибыль за период</v>
      </c>
      <c r="C53" s="131"/>
      <c r="D53" s="355">
        <f>ROUND(SUM(D51:D52),0)</f>
        <v>36841</v>
      </c>
      <c r="E53" s="355">
        <f>ROUND(SUM(E51:E52),0)</f>
        <v>12139</v>
      </c>
      <c r="F53" s="107"/>
      <c r="G53" s="166"/>
      <c r="H53" s="77"/>
      <c r="I53" s="170"/>
      <c r="J53" s="41"/>
      <c r="K53" s="1"/>
      <c r="L53" s="113">
        <v>0</v>
      </c>
      <c r="M53" s="117" t="s">
        <v>336</v>
      </c>
      <c r="N53" s="1"/>
      <c r="O53" s="3" t="s">
        <v>151</v>
      </c>
      <c r="P53" s="3" t="s">
        <v>152</v>
      </c>
      <c r="Q53" s="3" t="s">
        <v>153</v>
      </c>
      <c r="R53" s="3" t="s">
        <v>154</v>
      </c>
      <c r="V53" s="118"/>
      <c r="W53" s="118"/>
      <c r="X53" s="118"/>
      <c r="Y53" s="118"/>
    </row>
    <row r="54" spans="1:25" x14ac:dyDescent="0.3">
      <c r="A54" s="3"/>
      <c r="B54" s="171">
        <f>IF(OR(AND(D52&lt;0,E54&lt;0),AND(D52&lt;0,E54=0),AND(E54&lt;0,D52=0)),Ф.2_MLN!O54,IF(OR(AND(D52&gt;0,E54&gt;0),AND(E54&gt;0,D52=0),AND(D52&gt;0,E54=0)),Ф.2_MLN!P54,IF(AND(D52&gt;0,E54&lt;0),Ф.2_MLN!Q54,Ф.2_MLN!R54)))</f>
        <v>0</v>
      </c>
      <c r="C54" s="133"/>
      <c r="D54" s="366"/>
      <c r="E54" s="366"/>
      <c r="G54" s="118"/>
      <c r="H54" s="159"/>
      <c r="I54" s="3"/>
      <c r="J54" s="1"/>
      <c r="K54" s="1"/>
      <c r="L54" s="113"/>
      <c r="M54" s="117"/>
      <c r="N54" s="1"/>
      <c r="O54" s="3"/>
      <c r="P54" s="3"/>
      <c r="Q54" s="3"/>
      <c r="R54" s="3"/>
      <c r="V54" s="118"/>
      <c r="W54" s="118"/>
    </row>
    <row r="55" spans="1:25" x14ac:dyDescent="0.3">
      <c r="A55" s="3"/>
      <c r="B55" s="172" t="s">
        <v>156</v>
      </c>
      <c r="C55" s="140"/>
      <c r="D55" s="367"/>
      <c r="E55" s="367"/>
      <c r="G55" s="118"/>
      <c r="H55" s="159"/>
      <c r="I55" s="3"/>
      <c r="J55" s="1"/>
      <c r="K55" s="1"/>
      <c r="L55" s="113">
        <v>0</v>
      </c>
      <c r="M55" s="117" t="s">
        <v>336</v>
      </c>
      <c r="N55" s="1"/>
      <c r="O55" s="3" t="s">
        <v>155</v>
      </c>
      <c r="P55" s="3" t="s">
        <v>156</v>
      </c>
      <c r="Q55" s="3" t="s">
        <v>157</v>
      </c>
      <c r="R55" s="3" t="s">
        <v>158</v>
      </c>
      <c r="V55" s="118"/>
      <c r="W55" s="118"/>
    </row>
    <row r="56" spans="1:25" x14ac:dyDescent="0.3">
      <c r="A56" s="3">
        <v>25.1</v>
      </c>
      <c r="B56" s="173" t="s">
        <v>159</v>
      </c>
      <c r="C56" s="140"/>
      <c r="D56" s="368">
        <f>D53-D57</f>
        <v>36746</v>
      </c>
      <c r="E56" s="368">
        <f>E53-E57</f>
        <v>11811</v>
      </c>
      <c r="G56" s="118"/>
      <c r="H56" s="167"/>
      <c r="I56" s="174"/>
      <c r="J56" s="174" t="s">
        <v>61</v>
      </c>
      <c r="K56" s="1"/>
      <c r="L56" s="113">
        <v>0</v>
      </c>
      <c r="M56" s="117" t="s">
        <v>336</v>
      </c>
      <c r="N56" s="1"/>
      <c r="O56" s="3"/>
      <c r="P56" s="3"/>
      <c r="Q56" s="3"/>
      <c r="R56" s="3"/>
      <c r="V56" s="118"/>
      <c r="W56" s="118"/>
      <c r="X56" s="118"/>
      <c r="Y56" s="118"/>
    </row>
    <row r="57" spans="1:25" x14ac:dyDescent="0.3">
      <c r="A57" s="3">
        <v>25.2</v>
      </c>
      <c r="B57" s="173" t="s">
        <v>160</v>
      </c>
      <c r="C57" s="140"/>
      <c r="D57" s="368">
        <v>95</v>
      </c>
      <c r="E57" s="368">
        <v>328</v>
      </c>
      <c r="G57" s="118"/>
      <c r="H57" s="167"/>
      <c r="I57" s="175"/>
      <c r="J57" s="175">
        <f>SUM(E56:E57)-E53</f>
        <v>0</v>
      </c>
      <c r="K57" s="1"/>
      <c r="L57" s="113">
        <v>0</v>
      </c>
      <c r="M57" s="117" t="s">
        <v>336</v>
      </c>
      <c r="N57" s="1"/>
      <c r="O57" s="3"/>
      <c r="P57" s="3"/>
      <c r="Q57" s="3"/>
      <c r="R57" s="3"/>
      <c r="V57" s="118"/>
      <c r="W57" s="118"/>
      <c r="X57" s="118"/>
      <c r="Y57" s="118"/>
    </row>
    <row r="58" spans="1:25" ht="19.5" thickBot="1" x14ac:dyDescent="0.35">
      <c r="A58" s="3"/>
      <c r="B58" s="176"/>
      <c r="C58" s="155"/>
      <c r="D58" s="369"/>
      <c r="E58" s="369"/>
      <c r="G58" s="118"/>
      <c r="H58" s="159"/>
      <c r="I58" s="3"/>
      <c r="J58" s="1"/>
      <c r="K58" s="1"/>
      <c r="L58" s="113"/>
      <c r="M58" s="117" t="s">
        <v>336</v>
      </c>
      <c r="N58" s="1"/>
      <c r="O58" s="3"/>
      <c r="P58" s="3"/>
      <c r="Q58" s="3"/>
      <c r="R58" s="3"/>
      <c r="V58" s="118"/>
      <c r="W58" s="118"/>
    </row>
    <row r="59" spans="1:25" x14ac:dyDescent="0.3">
      <c r="A59" s="3"/>
      <c r="B59" s="177" t="s">
        <v>161</v>
      </c>
      <c r="C59" s="178"/>
      <c r="D59" s="370"/>
      <c r="E59" s="370"/>
      <c r="G59" s="118"/>
      <c r="H59" s="179"/>
      <c r="I59" s="3"/>
      <c r="J59" s="1"/>
      <c r="K59" s="1"/>
      <c r="L59" s="113">
        <v>0</v>
      </c>
      <c r="M59" s="117" t="s">
        <v>336</v>
      </c>
      <c r="N59" s="1"/>
      <c r="O59" s="3"/>
      <c r="P59" s="3"/>
      <c r="Q59" s="3"/>
      <c r="R59" s="3"/>
      <c r="V59" s="118"/>
      <c r="W59" s="118"/>
    </row>
    <row r="60" spans="1:25" ht="36" customHeight="1" x14ac:dyDescent="0.3">
      <c r="A60" s="3"/>
      <c r="B60" s="180" t="str">
        <f>IF(OR(AND(D65&lt;0,E65&lt;0),AND(D65&lt;0,E65=0),AND(E65&lt;0,D65=0)),Ф.2_MLN!O60,IF(OR(AND(D65&gt;0,E65&gt;0),AND(E65&gt;0,D65=0),AND(D65&gt;0,E65=0)),Ф.2_MLN!P60,IF(AND(D65&gt;0,E65&lt;0),Ф.2_MLN!Q60,Ф.2_MLN!R60)))</f>
        <v>Прочий совокупный доход/(убыток), подлежащий реклассификации в состав прибыли или 
 убытка в последующих периодах:</v>
      </c>
      <c r="C60" s="181"/>
      <c r="D60" s="371"/>
      <c r="E60" s="371"/>
      <c r="G60" s="182"/>
      <c r="H60" s="183"/>
      <c r="I60" s="3"/>
      <c r="J60" s="1"/>
      <c r="K60" s="1"/>
      <c r="L60" s="113">
        <v>0</v>
      </c>
      <c r="M60" s="117" t="s">
        <v>336</v>
      </c>
      <c r="N60" s="1"/>
      <c r="O60" s="108" t="s">
        <v>162</v>
      </c>
      <c r="P60" s="108" t="s">
        <v>163</v>
      </c>
      <c r="Q60" s="108" t="s">
        <v>164</v>
      </c>
      <c r="R60" s="108" t="s">
        <v>165</v>
      </c>
      <c r="V60" s="118"/>
      <c r="W60" s="118"/>
    </row>
    <row r="61" spans="1:25" ht="41.25" customHeight="1" x14ac:dyDescent="0.3">
      <c r="A61" s="3">
        <v>26</v>
      </c>
      <c r="B61" s="184" t="s">
        <v>166</v>
      </c>
      <c r="C61" s="185"/>
      <c r="D61" s="368">
        <v>5480</v>
      </c>
      <c r="E61" s="358">
        <v>-10111</v>
      </c>
      <c r="G61" s="186"/>
      <c r="H61" s="167"/>
      <c r="I61" s="3"/>
      <c r="J61" s="20"/>
      <c r="K61" s="1"/>
      <c r="L61" s="113">
        <v>0</v>
      </c>
      <c r="M61" s="117" t="s">
        <v>336</v>
      </c>
      <c r="N61" s="1"/>
      <c r="O61" s="3"/>
      <c r="P61" s="3"/>
      <c r="Q61" s="3"/>
      <c r="R61" s="3"/>
      <c r="V61" s="118"/>
      <c r="W61" s="118"/>
      <c r="X61" s="118"/>
      <c r="Y61" s="118"/>
    </row>
    <row r="62" spans="1:25" ht="41.25" customHeight="1" x14ac:dyDescent="0.3">
      <c r="A62" s="3">
        <v>26.2</v>
      </c>
      <c r="B62" s="184" t="s">
        <v>167</v>
      </c>
      <c r="C62" s="185"/>
      <c r="D62" s="368">
        <v>-113</v>
      </c>
      <c r="E62" s="358">
        <v>-6</v>
      </c>
      <c r="G62" s="186"/>
      <c r="H62" s="167"/>
      <c r="I62" s="174"/>
      <c r="J62" s="24"/>
      <c r="K62" s="1"/>
      <c r="L62" s="113">
        <v>0</v>
      </c>
      <c r="M62" s="117" t="s">
        <v>336</v>
      </c>
      <c r="N62" s="1"/>
      <c r="O62" s="3"/>
      <c r="P62" s="3"/>
      <c r="Q62" s="3"/>
      <c r="R62" s="3"/>
      <c r="V62" s="118"/>
      <c r="W62" s="118"/>
      <c r="X62" s="118"/>
      <c r="Y62" s="118"/>
    </row>
    <row r="63" spans="1:25" ht="35.25" customHeight="1" x14ac:dyDescent="0.3">
      <c r="A63" s="3">
        <v>27</v>
      </c>
      <c r="B63" s="184" t="s">
        <v>168</v>
      </c>
      <c r="C63" s="185"/>
      <c r="D63" s="358">
        <v>494</v>
      </c>
      <c r="E63" s="358">
        <v>5</v>
      </c>
      <c r="G63" s="186"/>
      <c r="H63" s="167"/>
      <c r="I63" s="187"/>
      <c r="J63" s="170">
        <f>Ф.2_MLN!E37+Ф.2_MLN!E63</f>
        <v>0</v>
      </c>
      <c r="K63" s="1"/>
      <c r="L63" s="113">
        <v>0</v>
      </c>
      <c r="M63" s="117" t="s">
        <v>336</v>
      </c>
      <c r="N63" s="1"/>
      <c r="O63" s="3"/>
      <c r="P63" s="3"/>
      <c r="Q63" s="3"/>
      <c r="R63" s="3"/>
      <c r="V63" s="118"/>
      <c r="W63" s="118"/>
      <c r="X63" s="118"/>
      <c r="Y63" s="118"/>
    </row>
    <row r="64" spans="1:25" x14ac:dyDescent="0.3">
      <c r="A64" s="3">
        <v>28</v>
      </c>
      <c r="B64" s="188" t="s">
        <v>169</v>
      </c>
      <c r="C64" s="140"/>
      <c r="D64" s="358">
        <v>121</v>
      </c>
      <c r="E64" s="358">
        <v>4363</v>
      </c>
      <c r="G64" s="186"/>
      <c r="H64" s="189"/>
      <c r="I64" s="187"/>
      <c r="J64" s="77"/>
      <c r="K64" s="1"/>
      <c r="L64" s="113">
        <v>0</v>
      </c>
      <c r="M64" s="117" t="s">
        <v>336</v>
      </c>
      <c r="N64" s="1"/>
      <c r="O64" s="3"/>
      <c r="P64" s="3"/>
      <c r="Q64" s="3"/>
      <c r="R64" s="3"/>
      <c r="V64" s="118"/>
      <c r="W64" s="118"/>
      <c r="X64" s="118"/>
      <c r="Y64" s="118"/>
    </row>
    <row r="65" spans="1:25" ht="37.5" customHeight="1" x14ac:dyDescent="0.3">
      <c r="A65" s="3"/>
      <c r="B65" s="180" t="str">
        <f>IF(OR(AND(D65&lt;0,E65&lt;0),AND(D65&lt;0,E65=0),AND(E65&lt;0,D65=0)),Ф.2_MLN!O65,IF(OR(AND(D65&gt;0,E65&gt;0),AND(E65&gt;0,D65=0),AND(D65&gt;0,E65=0)),Ф.2_MLN!P65,IF(AND(D65&gt;0,E65&lt;0),Ф.2_MLN!Q65,Ф.2_MLN!R65)))</f>
        <v>Всего статей прочего совокупного дохода/(убытка), которые были или могут быть впоследствии 
 реклассифицированы в состав прибыли или убытка</v>
      </c>
      <c r="C65" s="181"/>
      <c r="D65" s="372">
        <f>SUM(D61:D64)</f>
        <v>5982</v>
      </c>
      <c r="E65" s="372">
        <f>SUM(E61:E64)</f>
        <v>-5749</v>
      </c>
      <c r="G65" s="118"/>
      <c r="H65" s="183"/>
      <c r="I65" s="175"/>
      <c r="J65" s="77"/>
      <c r="K65" s="1"/>
      <c r="L65" s="113">
        <v>0</v>
      </c>
      <c r="M65" s="117" t="s">
        <v>336</v>
      </c>
      <c r="N65" s="1"/>
      <c r="O65" s="3" t="s">
        <v>170</v>
      </c>
      <c r="P65" s="3" t="s">
        <v>171</v>
      </c>
      <c r="Q65" s="3" t="s">
        <v>172</v>
      </c>
      <c r="R65" s="3" t="s">
        <v>173</v>
      </c>
      <c r="V65" s="118"/>
      <c r="W65" s="118"/>
      <c r="X65" s="118"/>
      <c r="Y65" s="118"/>
    </row>
    <row r="66" spans="1:25" x14ac:dyDescent="0.3">
      <c r="B66" s="180"/>
      <c r="C66" s="181"/>
      <c r="D66" s="373"/>
      <c r="E66" s="373"/>
      <c r="G66" s="19"/>
      <c r="H66" s="183"/>
      <c r="I66" s="3"/>
      <c r="J66" s="41"/>
      <c r="K66" s="1"/>
      <c r="L66" s="113"/>
      <c r="M66" s="117" t="s">
        <v>336</v>
      </c>
      <c r="N66" s="1"/>
      <c r="O66" s="3"/>
      <c r="P66" s="3"/>
      <c r="Q66" s="3"/>
      <c r="R66" s="3"/>
      <c r="V66" s="118"/>
      <c r="W66" s="118"/>
    </row>
    <row r="67" spans="1:25" ht="38.25" customHeight="1" x14ac:dyDescent="0.3">
      <c r="B67" s="180" t="str">
        <f>IF(OR(AND(D71&lt;0,E71&lt;0),AND(D71&lt;0,E71=0),AND(E71&lt;0,D71=0)),Ф.2_MLN!O67,IF(OR(AND(D71&gt;0,E71&gt;0),AND(E71&gt;0,D71=0),AND(D71&gt;0,E71=0)),Ф.2_MLN!P67,IF(AND(D71&gt;0,E71&lt;0),Ф.2_MLN!Q67,Ф.2_MLN!R67)))</f>
        <v>Чистый прочий совокупный доход/(убыток), не подлежащий реклассификации в состав прибыли или 
 убытка в последующих периодах:</v>
      </c>
      <c r="C67" s="181"/>
      <c r="D67" s="373"/>
      <c r="E67" s="373"/>
      <c r="G67" s="19"/>
      <c r="H67" s="190"/>
      <c r="I67" s="3"/>
      <c r="J67" s="1"/>
      <c r="K67" s="1"/>
      <c r="L67" s="113" t="e">
        <v>#N/A</v>
      </c>
      <c r="M67" s="117" t="s">
        <v>337</v>
      </c>
      <c r="N67" s="1"/>
      <c r="O67" s="108" t="s">
        <v>174</v>
      </c>
      <c r="P67" s="108" t="s">
        <v>175</v>
      </c>
      <c r="Q67" s="108" t="s">
        <v>176</v>
      </c>
      <c r="R67" s="108" t="s">
        <v>177</v>
      </c>
      <c r="V67" s="118"/>
      <c r="W67" s="118"/>
    </row>
    <row r="68" spans="1:25" ht="38.25" customHeight="1" x14ac:dyDescent="0.3">
      <c r="A68" s="100">
        <v>29.1</v>
      </c>
      <c r="B68" s="184" t="s">
        <v>178</v>
      </c>
      <c r="C68" s="181"/>
      <c r="D68" s="358">
        <v>1975</v>
      </c>
      <c r="E68" s="358">
        <v>1163</v>
      </c>
      <c r="G68" s="19"/>
      <c r="H68" s="183"/>
      <c r="I68" s="3"/>
      <c r="J68" s="1"/>
      <c r="K68" s="1"/>
      <c r="L68" s="113"/>
      <c r="M68" s="117"/>
      <c r="N68" s="1"/>
      <c r="O68" s="108"/>
      <c r="P68" s="108"/>
      <c r="Q68" s="108"/>
      <c r="R68" s="108"/>
      <c r="V68" s="118"/>
      <c r="W68" s="118"/>
      <c r="X68" s="118"/>
      <c r="Y68" s="118"/>
    </row>
    <row r="69" spans="1:25" outlineLevel="1" x14ac:dyDescent="0.3">
      <c r="A69" s="100">
        <v>29</v>
      </c>
      <c r="B69" s="184" t="s">
        <v>48</v>
      </c>
      <c r="C69" s="185"/>
      <c r="D69" s="358">
        <v>0</v>
      </c>
      <c r="E69" s="358">
        <v>0</v>
      </c>
      <c r="G69" s="19"/>
      <c r="H69" s="183"/>
      <c r="I69" s="3"/>
      <c r="J69" s="1"/>
      <c r="K69" s="1"/>
      <c r="L69" s="113">
        <v>0</v>
      </c>
      <c r="M69" s="117" t="s">
        <v>336</v>
      </c>
      <c r="N69" s="1"/>
      <c r="O69" s="3"/>
      <c r="P69" s="3"/>
      <c r="Q69" s="3"/>
      <c r="R69" s="3"/>
      <c r="V69" s="118"/>
      <c r="W69" s="118"/>
      <c r="X69" s="118"/>
      <c r="Y69" s="118"/>
    </row>
    <row r="70" spans="1:25" ht="38.25" customHeight="1" thickBot="1" x14ac:dyDescent="0.35">
      <c r="B70" s="180" t="str">
        <f>IF(OR(AND(D70&lt;0,E70&lt;0),AND(D70&lt;0,E70=0),AND(E70&lt;0,D70=0)),Ф.2_MLN!O70,IF(OR(AND(D70&gt;0,E70&gt;0),AND(E70&gt;0,D70=0),AND(D70&gt;0,E70=0)),Ф.2_MLN!P70,IF(AND(D70&gt;0,E70&lt;0),Ф.2_MLN!Q70,Ф.2_MLN!R70)))</f>
        <v>Всего статей прочего совокупного дохода, не подлежащих реклассификации в состав 
 прибыли или убытка в последующих периодах</v>
      </c>
      <c r="C70" s="181"/>
      <c r="D70" s="372">
        <f>D69+D68</f>
        <v>1975</v>
      </c>
      <c r="E70" s="372">
        <f>E69+E68</f>
        <v>1163</v>
      </c>
      <c r="G70" s="19"/>
      <c r="H70" s="183"/>
      <c r="I70" s="3"/>
      <c r="J70" s="1"/>
      <c r="K70" s="1"/>
      <c r="L70" s="113">
        <v>0</v>
      </c>
      <c r="M70" s="117" t="s">
        <v>336</v>
      </c>
      <c r="N70" s="1"/>
      <c r="O70" s="108" t="s">
        <v>179</v>
      </c>
      <c r="P70" s="3" t="s">
        <v>180</v>
      </c>
      <c r="Q70" s="108" t="s">
        <v>181</v>
      </c>
      <c r="R70" s="108" t="s">
        <v>182</v>
      </c>
      <c r="V70" s="118"/>
      <c r="W70" s="118"/>
      <c r="X70" s="118"/>
      <c r="Y70" s="118"/>
    </row>
    <row r="71" spans="1:25" ht="19.5" thickBot="1" x14ac:dyDescent="0.35">
      <c r="B71" s="191" t="str">
        <f>IF(OR(AND(D71&lt;0,E71&lt;0),AND(D71&lt;0,E71=0),AND(E71&lt;0,D71=0)),Ф.2_MLN!O71,IF(OR(AND(D71&gt;0,E71&gt;0),AND(E71&gt;0,D71=0),AND(D71&gt;0,E71=0)),Ф.2_MLN!P71,IF(AND(D71&gt;0,E71&lt;0),Ф.2_MLN!Q71,Ф.2_MLN!R71)))</f>
        <v>Прочий совокупный доход / (убыток) доход за период</v>
      </c>
      <c r="C71" s="163"/>
      <c r="D71" s="364">
        <f>D70+D65</f>
        <v>7957</v>
      </c>
      <c r="E71" s="364">
        <f>E70+E65</f>
        <v>-4586</v>
      </c>
      <c r="F71" s="102" t="s">
        <v>183</v>
      </c>
      <c r="G71" s="19"/>
      <c r="H71" s="159"/>
      <c r="I71" s="3"/>
      <c r="J71" s="1"/>
      <c r="K71" s="1"/>
      <c r="L71" s="113" t="e">
        <v>#N/A</v>
      </c>
      <c r="M71" s="117" t="s">
        <v>337</v>
      </c>
      <c r="N71" s="1"/>
      <c r="O71" s="3" t="s">
        <v>183</v>
      </c>
      <c r="P71" s="3" t="s">
        <v>184</v>
      </c>
      <c r="Q71" s="3" t="s">
        <v>185</v>
      </c>
      <c r="R71" s="3" t="s">
        <v>186</v>
      </c>
      <c r="V71" s="118"/>
      <c r="W71" s="118"/>
      <c r="X71" s="118"/>
      <c r="Y71" s="118"/>
    </row>
    <row r="72" spans="1:25" ht="19.5" thickBot="1" x14ac:dyDescent="0.35">
      <c r="B72" s="191" t="str">
        <f>IF(OR(AND(D72&lt;0,E72&lt;0),AND(D72&lt;0,E72=0),AND(E72&lt;0,D72=0)),Ф.2_MLN!O72,IF(OR(AND(D72&gt;0,E72&gt;0),AND(E72&gt;0,D72=0),AND(D72&gt;0,E72=0)),Ф.2_MLN!P72,IF(AND(D72&gt;0,E72&lt;0),Ф.2_MLN!Q72,Ф.2_MLN!R72)))</f>
        <v>Итого совокупный доход за период</v>
      </c>
      <c r="C72" s="163"/>
      <c r="D72" s="364">
        <f>SUM(D71,D53)</f>
        <v>44798</v>
      </c>
      <c r="E72" s="364">
        <f>SUM(E71,E53)</f>
        <v>7553</v>
      </c>
      <c r="F72" s="102" t="s">
        <v>187</v>
      </c>
      <c r="G72" s="19"/>
      <c r="H72" s="159"/>
      <c r="I72" s="3"/>
      <c r="J72" s="1"/>
      <c r="K72" s="1"/>
      <c r="L72" s="113">
        <v>0</v>
      </c>
      <c r="M72" s="117" t="s">
        <v>336</v>
      </c>
      <c r="N72" s="1"/>
      <c r="O72" s="3" t="s">
        <v>188</v>
      </c>
      <c r="P72" s="3" t="s">
        <v>187</v>
      </c>
      <c r="Q72" s="3" t="s">
        <v>189</v>
      </c>
      <c r="R72" s="3" t="s">
        <v>190</v>
      </c>
      <c r="V72" s="118"/>
      <c r="W72" s="118"/>
      <c r="X72" s="118"/>
      <c r="Y72" s="118"/>
    </row>
    <row r="73" spans="1:25" outlineLevel="1" x14ac:dyDescent="0.3">
      <c r="B73" s="192"/>
      <c r="C73" s="133"/>
      <c r="D73" s="374"/>
      <c r="E73" s="374"/>
      <c r="G73" s="19"/>
      <c r="H73" s="179"/>
      <c r="I73" s="3"/>
      <c r="J73" s="1"/>
      <c r="K73" s="1"/>
      <c r="L73" s="113"/>
      <c r="M73" s="117" t="s">
        <v>336</v>
      </c>
      <c r="N73" s="1"/>
      <c r="O73" s="3"/>
      <c r="P73" s="3"/>
      <c r="Q73" s="3"/>
      <c r="R73" s="3"/>
      <c r="V73" s="118"/>
      <c r="W73" s="118"/>
    </row>
    <row r="74" spans="1:25" ht="37.5" outlineLevel="1" x14ac:dyDescent="0.3">
      <c r="B74" s="193" t="str">
        <f>B67</f>
        <v>Чистый прочий совокупный доход/(убыток), не подлежащий реклассификации в состав прибыли или 
 убытка в последующих периодах:</v>
      </c>
      <c r="C74" s="194"/>
      <c r="D74" s="374"/>
      <c r="E74" s="374"/>
      <c r="G74" s="19"/>
      <c r="H74" s="179"/>
      <c r="I74" s="3"/>
      <c r="J74" s="1"/>
      <c r="K74" s="1"/>
      <c r="L74" s="113"/>
      <c r="M74" s="117"/>
      <c r="N74" s="1"/>
      <c r="O74" s="3"/>
      <c r="P74" s="3"/>
      <c r="Q74" s="3"/>
      <c r="R74" s="3"/>
      <c r="V74" s="118"/>
      <c r="W74" s="118"/>
    </row>
    <row r="75" spans="1:25" ht="19.5" outlineLevel="1" thickBot="1" x14ac:dyDescent="0.35">
      <c r="B75" s="195" t="s">
        <v>191</v>
      </c>
      <c r="C75" s="196"/>
      <c r="D75" s="362">
        <v>-280</v>
      </c>
      <c r="E75" s="362">
        <v>-8</v>
      </c>
      <c r="G75" s="19"/>
      <c r="H75" s="179"/>
      <c r="I75" s="3"/>
      <c r="J75" s="1"/>
      <c r="K75" s="1"/>
      <c r="L75" s="113"/>
      <c r="M75" s="117"/>
      <c r="N75" s="1"/>
      <c r="O75" s="3"/>
      <c r="P75" s="3"/>
      <c r="Q75" s="3"/>
      <c r="R75" s="3"/>
      <c r="V75" s="118"/>
      <c r="W75" s="118"/>
      <c r="X75" s="118"/>
      <c r="Y75" s="118"/>
    </row>
    <row r="76" spans="1:25" ht="38.25" outlineLevel="1" thickBot="1" x14ac:dyDescent="0.35">
      <c r="B76" s="197" t="s">
        <v>179</v>
      </c>
      <c r="C76" s="198"/>
      <c r="D76" s="375">
        <f>D75</f>
        <v>-280</v>
      </c>
      <c r="E76" s="375">
        <f>E75</f>
        <v>-8</v>
      </c>
      <c r="G76" s="19"/>
      <c r="H76" s="179"/>
      <c r="I76" s="3"/>
      <c r="J76" s="1"/>
      <c r="K76" s="1"/>
      <c r="L76" s="113"/>
      <c r="M76" s="117"/>
      <c r="N76" s="1"/>
      <c r="O76" s="3" t="s">
        <v>179</v>
      </c>
      <c r="P76" s="3" t="s">
        <v>180</v>
      </c>
      <c r="Q76" s="3" t="s">
        <v>181</v>
      </c>
      <c r="R76" s="3" t="s">
        <v>182</v>
      </c>
      <c r="V76" s="118"/>
      <c r="W76" s="118"/>
      <c r="X76" s="118"/>
      <c r="Y76" s="118"/>
    </row>
    <row r="77" spans="1:25" x14ac:dyDescent="0.3">
      <c r="B77" s="171">
        <f>IF(OR(AND(D71&lt;0,E77&lt;0),AND(D71&lt;0,E77=0),AND(E77&lt;0,D71=0)),Ф.2_MLN!O77,IF(OR(AND(D71&gt;0,E77&gt;0),AND(E77&gt;0,D71=0),AND(D71&gt;0,E77=0)),Ф.2_MLN!P77,IF(AND(D71&gt;0,E77&lt;0),Ф.2_MLN!Q77,Ф.2_MLN!R77)))</f>
        <v>0</v>
      </c>
      <c r="C77" s="133"/>
      <c r="D77" s="374"/>
      <c r="E77" s="374"/>
      <c r="G77" s="19"/>
      <c r="H77" s="179"/>
      <c r="I77" s="3"/>
      <c r="J77" s="1"/>
      <c r="K77" s="1"/>
      <c r="L77" s="113"/>
      <c r="M77" s="117"/>
      <c r="N77" s="1"/>
      <c r="O77" s="3"/>
      <c r="P77" s="3"/>
      <c r="Q77" s="3"/>
      <c r="R77" s="3"/>
      <c r="V77" s="118"/>
      <c r="W77" s="118"/>
    </row>
    <row r="78" spans="1:25" x14ac:dyDescent="0.3">
      <c r="B78" s="172" t="s">
        <v>193</v>
      </c>
      <c r="C78" s="140"/>
      <c r="D78" s="376"/>
      <c r="E78" s="376"/>
      <c r="G78" s="19"/>
      <c r="H78" s="179"/>
      <c r="I78" s="3"/>
      <c r="J78" s="1"/>
      <c r="K78" s="1"/>
      <c r="L78" s="113">
        <v>0</v>
      </c>
      <c r="M78" s="117" t="s">
        <v>336</v>
      </c>
      <c r="N78" s="1"/>
      <c r="O78" s="3" t="s">
        <v>192</v>
      </c>
      <c r="P78" s="3" t="s">
        <v>193</v>
      </c>
      <c r="Q78" s="3" t="s">
        <v>194</v>
      </c>
      <c r="R78" s="3" t="s">
        <v>195</v>
      </c>
    </row>
    <row r="79" spans="1:25" x14ac:dyDescent="0.3">
      <c r="A79" s="100">
        <v>28.2</v>
      </c>
      <c r="B79" s="173" t="s">
        <v>159</v>
      </c>
      <c r="C79" s="140"/>
      <c r="D79" s="377">
        <f>ROUND(D72,0)-D80</f>
        <v>44703</v>
      </c>
      <c r="E79" s="377">
        <f>ROUND(E72,0)-E80</f>
        <v>7225</v>
      </c>
      <c r="G79" s="19"/>
      <c r="H79" s="167"/>
      <c r="I79" s="168"/>
      <c r="J79" s="1"/>
      <c r="K79" s="1"/>
      <c r="L79" s="113">
        <v>0</v>
      </c>
      <c r="M79" s="117" t="s">
        <v>336</v>
      </c>
      <c r="N79" s="1"/>
      <c r="O79" s="3"/>
      <c r="P79" s="3"/>
      <c r="Q79" s="3"/>
      <c r="R79" s="3"/>
      <c r="X79" s="118"/>
      <c r="Y79" s="118"/>
    </row>
    <row r="80" spans="1:25" ht="19.5" thickBot="1" x14ac:dyDescent="0.35">
      <c r="A80" s="100">
        <v>28.3</v>
      </c>
      <c r="B80" s="199" t="s">
        <v>160</v>
      </c>
      <c r="C80" s="200"/>
      <c r="D80" s="378">
        <f>D57</f>
        <v>95</v>
      </c>
      <c r="E80" s="378">
        <f>E57</f>
        <v>328</v>
      </c>
      <c r="G80" s="19"/>
      <c r="H80" s="189"/>
      <c r="I80" s="170"/>
      <c r="J80" s="1"/>
      <c r="K80" s="1"/>
      <c r="L80" s="113">
        <v>0</v>
      </c>
      <c r="M80" s="117" t="s">
        <v>336</v>
      </c>
      <c r="N80" s="1"/>
      <c r="O80" s="3"/>
      <c r="P80" s="3"/>
      <c r="Q80" s="3"/>
      <c r="R80" s="3"/>
      <c r="X80" s="118"/>
      <c r="Y80" s="118"/>
    </row>
    <row r="81" spans="1:25" ht="19.5" thickBot="1" x14ac:dyDescent="0.35">
      <c r="B81" s="136" t="str">
        <f>IF(OR(AND(D81&lt;0,E81&lt;0),AND(D81&lt;0,E81=0),AND(E81&lt;0,D81=0)),Ф.2_MLN!O81,IF(OR(AND(D81&gt;0,E81&gt;0),AND(E81&gt;0,D81=0),AND(D81&gt;0,E81=0)),Ф.2_MLN!P81,IF(AND(D81&gt;0,E81&lt;0),Ф.2_MLN!Q81,Ф.2_MLN!R81)))</f>
        <v>Всего совокупного дохода за период</v>
      </c>
      <c r="C81" s="131"/>
      <c r="D81" s="379">
        <f>SUM(D79:D80)</f>
        <v>44798</v>
      </c>
      <c r="E81" s="379">
        <f>SUM(E79:E80)</f>
        <v>7553</v>
      </c>
      <c r="F81" s="107">
        <v>4</v>
      </c>
      <c r="G81" s="201"/>
      <c r="H81" s="179"/>
      <c r="I81" s="170"/>
      <c r="J81" s="77"/>
      <c r="K81" s="1"/>
      <c r="L81" s="113">
        <v>0</v>
      </c>
      <c r="M81" s="117" t="s">
        <v>336</v>
      </c>
      <c r="N81" s="1"/>
      <c r="O81" s="3" t="s">
        <v>196</v>
      </c>
      <c r="P81" s="3" t="s">
        <v>197</v>
      </c>
      <c r="Q81" s="3" t="s">
        <v>198</v>
      </c>
      <c r="R81" s="3" t="s">
        <v>199</v>
      </c>
      <c r="X81" s="118"/>
      <c r="Y81" s="118"/>
    </row>
    <row r="82" spans="1:25" ht="19.5" thickBot="1" x14ac:dyDescent="0.35">
      <c r="A82" s="100">
        <v>28.4</v>
      </c>
      <c r="B82" s="191" t="str">
        <f>IF(OR(AND(D82&lt;0,E82&lt;0),AND(D82&lt;0,E82=0),AND(E82&lt;0,D82=0)),Ф.2_MLN!O82,IF(OR(AND(D82&gt;0,E82&gt;0),AND(E82&gt;0,D82=0),AND(D82&gt;0,E82=0)),Ф.2_MLN!P82,IF(AND(D82&gt;0,E82&lt;0),Ф.2_MLN!Q82,Ф.2_MLN!R82)))</f>
        <v>Базовая и разводненная прибыль на одну простую акцию (в тенге)</v>
      </c>
      <c r="C82" s="163">
        <v>30</v>
      </c>
      <c r="D82" s="380">
        <v>223.95346292628264</v>
      </c>
      <c r="E82" s="380">
        <v>71.983735661631854</v>
      </c>
      <c r="F82" s="107">
        <v>4</v>
      </c>
      <c r="G82" s="202"/>
      <c r="H82" s="159"/>
      <c r="I82" s="3"/>
      <c r="J82" s="1"/>
      <c r="K82" s="1"/>
      <c r="L82" s="203" t="b">
        <v>1</v>
      </c>
      <c r="M82" s="203" t="b">
        <v>1</v>
      </c>
      <c r="N82" s="1"/>
      <c r="O82" s="3" t="s">
        <v>200</v>
      </c>
      <c r="P82" s="3" t="s">
        <v>201</v>
      </c>
      <c r="Q82" s="3" t="s">
        <v>202</v>
      </c>
      <c r="R82" s="3" t="s">
        <v>203</v>
      </c>
      <c r="X82" s="118"/>
      <c r="Y82" s="118"/>
    </row>
    <row r="83" spans="1:25" x14ac:dyDescent="0.3">
      <c r="B83" s="204" t="s">
        <v>64</v>
      </c>
      <c r="C83" s="204"/>
      <c r="D83" s="381"/>
      <c r="E83" s="347"/>
      <c r="G83" s="1"/>
      <c r="H83" s="92"/>
      <c r="I83" s="3"/>
      <c r="J83" s="1"/>
      <c r="K83" s="1"/>
      <c r="L83" s="205"/>
      <c r="M83" s="205"/>
      <c r="N83" s="1"/>
      <c r="O83" s="3"/>
      <c r="P83" s="3"/>
      <c r="Q83" s="3"/>
      <c r="R83" s="3"/>
    </row>
    <row r="84" spans="1:25" x14ac:dyDescent="0.3">
      <c r="B84" s="204"/>
      <c r="C84" s="204"/>
      <c r="D84" s="381"/>
      <c r="E84" s="347"/>
      <c r="L84" s="104"/>
    </row>
    <row r="85" spans="1:25" x14ac:dyDescent="0.3">
      <c r="B85" s="206" t="s">
        <v>65</v>
      </c>
      <c r="C85" s="206"/>
      <c r="D85" s="382" t="s">
        <v>66</v>
      </c>
      <c r="E85" s="347"/>
      <c r="L85" s="104"/>
    </row>
    <row r="86" spans="1:25" x14ac:dyDescent="0.3">
      <c r="B86" s="207"/>
      <c r="C86" s="207"/>
      <c r="D86" s="383"/>
      <c r="E86" s="347"/>
      <c r="L86" s="104"/>
    </row>
    <row r="87" spans="1:25" x14ac:dyDescent="0.3">
      <c r="B87" s="3"/>
      <c r="C87" s="3"/>
      <c r="D87" s="382"/>
      <c r="E87" s="347"/>
      <c r="L87" s="104"/>
    </row>
    <row r="88" spans="1:25" x14ac:dyDescent="0.3">
      <c r="B88" s="3"/>
      <c r="C88" s="3"/>
      <c r="D88" s="382"/>
      <c r="E88" s="347"/>
      <c r="L88" s="104"/>
    </row>
    <row r="89" spans="1:25" x14ac:dyDescent="0.3">
      <c r="B89" s="208" t="s">
        <v>67</v>
      </c>
      <c r="C89" s="208"/>
      <c r="D89" s="382" t="s">
        <v>68</v>
      </c>
      <c r="E89" s="347"/>
      <c r="L89" s="104"/>
    </row>
    <row r="90" spans="1:25" x14ac:dyDescent="0.3">
      <c r="B90" s="3"/>
      <c r="C90" s="3"/>
      <c r="D90" s="382"/>
      <c r="E90" s="347"/>
      <c r="L90" s="104"/>
    </row>
    <row r="91" spans="1:25" x14ac:dyDescent="0.3">
      <c r="B91" s="89" t="s">
        <v>332</v>
      </c>
      <c r="C91" s="89"/>
      <c r="D91" s="347"/>
      <c r="E91" s="347"/>
      <c r="L91" s="104"/>
    </row>
    <row r="92" spans="1:25" x14ac:dyDescent="0.3">
      <c r="B92" s="89" t="s">
        <v>70</v>
      </c>
      <c r="C92" s="89"/>
      <c r="D92" s="384"/>
      <c r="E92" s="347"/>
      <c r="L92" s="104"/>
    </row>
    <row r="93" spans="1:25" x14ac:dyDescent="0.3">
      <c r="B93" s="89"/>
      <c r="C93" s="89"/>
      <c r="D93" s="347"/>
      <c r="E93" s="347"/>
      <c r="L93" s="104"/>
    </row>
    <row r="94" spans="1:25" x14ac:dyDescent="0.3">
      <c r="B94" s="3"/>
      <c r="C94" s="3"/>
      <c r="D94" s="347"/>
      <c r="E94" s="347"/>
      <c r="L94" s="104"/>
    </row>
    <row r="95" spans="1:25" x14ac:dyDescent="0.3">
      <c r="B95" s="3"/>
      <c r="C95" s="3"/>
      <c r="D95" s="347"/>
      <c r="E95" s="347"/>
      <c r="L95" s="104"/>
    </row>
    <row r="96" spans="1:25" x14ac:dyDescent="0.3">
      <c r="B96" s="3"/>
      <c r="C96" s="3"/>
      <c r="D96" s="347"/>
      <c r="E96" s="347"/>
      <c r="L96" s="104"/>
    </row>
    <row r="97" spans="2:12" x14ac:dyDescent="0.3">
      <c r="B97" s="3"/>
      <c r="C97" s="3"/>
      <c r="D97" s="347"/>
      <c r="E97" s="347"/>
      <c r="L97" s="104"/>
    </row>
    <row r="98" spans="2:12" x14ac:dyDescent="0.3">
      <c r="B98" s="3"/>
      <c r="C98" s="3"/>
      <c r="D98" s="347"/>
      <c r="E98" s="347"/>
      <c r="L98" s="104"/>
    </row>
    <row r="99" spans="2:12" x14ac:dyDescent="0.3">
      <c r="B99" s="3"/>
      <c r="C99" s="3"/>
      <c r="D99" s="347"/>
      <c r="E99" s="347"/>
      <c r="L99" s="104"/>
    </row>
    <row r="100" spans="2:12" x14ac:dyDescent="0.3">
      <c r="B100" s="3"/>
      <c r="C100" s="3"/>
      <c r="D100" s="347"/>
      <c r="E100" s="347"/>
      <c r="L100" s="104"/>
    </row>
    <row r="101" spans="2:12" x14ac:dyDescent="0.3">
      <c r="B101" s="3"/>
      <c r="C101" s="3"/>
      <c r="D101" s="347"/>
      <c r="E101" s="347"/>
    </row>
    <row r="102" spans="2:12" x14ac:dyDescent="0.3">
      <c r="B102" s="3"/>
      <c r="C102" s="3"/>
      <c r="D102" s="347"/>
      <c r="E102" s="347"/>
    </row>
    <row r="103" spans="2:12" x14ac:dyDescent="0.3">
      <c r="B103" s="3"/>
      <c r="C103" s="3"/>
      <c r="D103" s="347"/>
      <c r="E103" s="347"/>
    </row>
    <row r="104" spans="2:12" x14ac:dyDescent="0.3">
      <c r="B104" s="3"/>
      <c r="C104" s="3"/>
      <c r="D104" s="347"/>
      <c r="E104" s="347"/>
    </row>
    <row r="105" spans="2:12" x14ac:dyDescent="0.3">
      <c r="B105" s="3"/>
      <c r="C105" s="3"/>
      <c r="D105" s="347"/>
      <c r="E105" s="347"/>
    </row>
    <row r="106" spans="2:12" x14ac:dyDescent="0.3">
      <c r="B106" s="3"/>
      <c r="C106" s="3"/>
      <c r="D106" s="347"/>
      <c r="E106" s="347"/>
    </row>
    <row r="107" spans="2:12" x14ac:dyDescent="0.3">
      <c r="B107" s="3"/>
      <c r="C107" s="3"/>
      <c r="D107" s="347"/>
      <c r="E107" s="347"/>
    </row>
    <row r="108" spans="2:12" x14ac:dyDescent="0.3">
      <c r="B108" s="3"/>
      <c r="C108" s="3"/>
      <c r="D108" s="347"/>
      <c r="E108" s="347"/>
    </row>
    <row r="109" spans="2:12" x14ac:dyDescent="0.3">
      <c r="B109" s="3"/>
      <c r="C109" s="3"/>
      <c r="D109" s="347"/>
      <c r="E109" s="347"/>
    </row>
    <row r="110" spans="2:12" x14ac:dyDescent="0.3">
      <c r="B110" s="3"/>
      <c r="C110" s="3"/>
      <c r="D110" s="347"/>
      <c r="E110" s="347"/>
    </row>
    <row r="111" spans="2:12" x14ac:dyDescent="0.3">
      <c r="B111" s="3"/>
      <c r="C111" s="3"/>
      <c r="D111" s="347"/>
      <c r="E111" s="347"/>
    </row>
    <row r="112" spans="2:12" x14ac:dyDescent="0.3">
      <c r="B112" s="3"/>
      <c r="C112" s="3"/>
      <c r="D112" s="347"/>
      <c r="E112" s="347"/>
    </row>
    <row r="113" spans="2:5" x14ac:dyDescent="0.3">
      <c r="B113" s="3"/>
      <c r="C113" s="3"/>
      <c r="D113" s="347"/>
      <c r="E113" s="347"/>
    </row>
    <row r="114" spans="2:5" x14ac:dyDescent="0.3">
      <c r="B114" s="3"/>
      <c r="C114" s="3"/>
      <c r="D114" s="347"/>
      <c r="E114" s="347"/>
    </row>
    <row r="115" spans="2:5" x14ac:dyDescent="0.3">
      <c r="B115" s="3"/>
      <c r="C115" s="3"/>
      <c r="D115" s="347"/>
      <c r="E115" s="347"/>
    </row>
    <row r="116" spans="2:5" x14ac:dyDescent="0.3">
      <c r="B116" s="3"/>
      <c r="C116" s="3"/>
      <c r="D116" s="347"/>
      <c r="E116" s="347"/>
    </row>
    <row r="117" spans="2:5" x14ac:dyDescent="0.3">
      <c r="B117" s="3"/>
      <c r="C117" s="3"/>
      <c r="D117" s="347"/>
      <c r="E117" s="347"/>
    </row>
    <row r="118" spans="2:5" x14ac:dyDescent="0.3">
      <c r="B118" s="3"/>
      <c r="C118" s="3"/>
      <c r="D118" s="347"/>
      <c r="E118" s="347"/>
    </row>
    <row r="119" spans="2:5" x14ac:dyDescent="0.3">
      <c r="B119" s="3"/>
      <c r="C119" s="3"/>
      <c r="D119" s="347"/>
      <c r="E119" s="347"/>
    </row>
    <row r="120" spans="2:5" x14ac:dyDescent="0.3">
      <c r="B120" s="3"/>
      <c r="C120" s="3"/>
      <c r="D120" s="347"/>
      <c r="E120" s="347"/>
    </row>
    <row r="121" spans="2:5" x14ac:dyDescent="0.3">
      <c r="B121" s="3"/>
      <c r="C121" s="3"/>
      <c r="D121" s="347"/>
      <c r="E121" s="347"/>
    </row>
    <row r="122" spans="2:5" x14ac:dyDescent="0.3">
      <c r="B122" s="3"/>
      <c r="C122" s="3"/>
      <c r="D122" s="347"/>
      <c r="E122" s="347"/>
    </row>
    <row r="123" spans="2:5" x14ac:dyDescent="0.3">
      <c r="B123" s="3"/>
      <c r="C123" s="3"/>
      <c r="D123" s="347"/>
      <c r="E123" s="347"/>
    </row>
    <row r="124" spans="2:5" x14ac:dyDescent="0.3">
      <c r="B124" s="3"/>
      <c r="C124" s="3"/>
      <c r="D124" s="347"/>
      <c r="E124" s="347"/>
    </row>
    <row r="125" spans="2:5" x14ac:dyDescent="0.3">
      <c r="B125" s="3"/>
      <c r="C125" s="3"/>
      <c r="D125" s="347"/>
      <c r="E125" s="347"/>
    </row>
    <row r="126" spans="2:5" x14ac:dyDescent="0.3">
      <c r="B126" s="3"/>
      <c r="C126" s="3"/>
      <c r="D126" s="347"/>
      <c r="E126" s="347"/>
    </row>
    <row r="127" spans="2:5" x14ac:dyDescent="0.3">
      <c r="B127" s="3"/>
      <c r="C127" s="3"/>
      <c r="D127" s="347"/>
      <c r="E127" s="347"/>
    </row>
    <row r="128" spans="2:5" x14ac:dyDescent="0.3">
      <c r="B128" s="3"/>
      <c r="C128" s="3"/>
      <c r="D128" s="347"/>
      <c r="E128" s="347"/>
    </row>
    <row r="129" spans="2:5" x14ac:dyDescent="0.3">
      <c r="B129" s="3"/>
      <c r="C129" s="3"/>
      <c r="D129" s="347"/>
      <c r="E129" s="347"/>
    </row>
    <row r="130" spans="2:5" x14ac:dyDescent="0.3">
      <c r="B130" s="3"/>
      <c r="C130" s="3"/>
      <c r="D130" s="347"/>
      <c r="E130" s="347"/>
    </row>
    <row r="131" spans="2:5" x14ac:dyDescent="0.3">
      <c r="B131" s="3"/>
      <c r="C131" s="3"/>
      <c r="D131" s="347"/>
      <c r="E131" s="347"/>
    </row>
    <row r="132" spans="2:5" x14ac:dyDescent="0.3">
      <c r="B132" s="3"/>
      <c r="C132" s="3"/>
      <c r="D132" s="347"/>
      <c r="E132" s="347"/>
    </row>
    <row r="133" spans="2:5" x14ac:dyDescent="0.3">
      <c r="B133" s="3"/>
      <c r="C133" s="3"/>
      <c r="D133" s="347"/>
      <c r="E133" s="347"/>
    </row>
    <row r="134" spans="2:5" x14ac:dyDescent="0.3">
      <c r="B134" s="3"/>
      <c r="C134" s="3"/>
      <c r="D134" s="347"/>
      <c r="E134" s="347"/>
    </row>
    <row r="135" spans="2:5" x14ac:dyDescent="0.3">
      <c r="B135" s="3"/>
      <c r="C135" s="3"/>
      <c r="D135" s="347"/>
      <c r="E135" s="347"/>
    </row>
    <row r="136" spans="2:5" x14ac:dyDescent="0.3">
      <c r="B136" s="3"/>
      <c r="C136" s="3"/>
      <c r="D136" s="347"/>
      <c r="E136" s="347"/>
    </row>
    <row r="137" spans="2:5" x14ac:dyDescent="0.3">
      <c r="B137" s="3"/>
      <c r="C137" s="3"/>
      <c r="D137" s="347"/>
      <c r="E137" s="347"/>
    </row>
    <row r="138" spans="2:5" x14ac:dyDescent="0.3">
      <c r="B138" s="3"/>
      <c r="C138" s="3"/>
      <c r="D138" s="347"/>
      <c r="E138" s="347"/>
    </row>
    <row r="139" spans="2:5" x14ac:dyDescent="0.3">
      <c r="B139" s="3"/>
      <c r="C139" s="3"/>
      <c r="D139" s="347"/>
      <c r="E139" s="347"/>
    </row>
    <row r="140" spans="2:5" x14ac:dyDescent="0.3">
      <c r="B140" s="3"/>
      <c r="C140" s="3"/>
      <c r="D140" s="347"/>
      <c r="E140" s="347"/>
    </row>
    <row r="141" spans="2:5" x14ac:dyDescent="0.3">
      <c r="B141" s="3"/>
      <c r="C141" s="3"/>
      <c r="D141" s="347"/>
      <c r="E141" s="347"/>
    </row>
    <row r="142" spans="2:5" x14ac:dyDescent="0.3">
      <c r="B142" s="3"/>
      <c r="C142" s="3"/>
      <c r="D142" s="347"/>
      <c r="E142" s="347"/>
    </row>
    <row r="143" spans="2:5" x14ac:dyDescent="0.3">
      <c r="B143" s="3"/>
      <c r="C143" s="3"/>
      <c r="D143" s="347"/>
      <c r="E143" s="347"/>
    </row>
    <row r="144" spans="2:5" x14ac:dyDescent="0.3">
      <c r="B144" s="3"/>
      <c r="C144" s="3"/>
      <c r="D144" s="347"/>
      <c r="E144" s="347"/>
    </row>
    <row r="145" spans="2:5" x14ac:dyDescent="0.3">
      <c r="B145" s="3"/>
      <c r="C145" s="3"/>
      <c r="D145" s="347"/>
      <c r="E145" s="347"/>
    </row>
    <row r="146" spans="2:5" x14ac:dyDescent="0.3">
      <c r="B146" s="3"/>
      <c r="C146" s="3"/>
      <c r="D146" s="347"/>
      <c r="E146" s="347"/>
    </row>
  </sheetData>
  <protectedRanges>
    <protectedRange algorithmName="SHA-512" hashValue="WUtQ8PjJ2AZZLOfEmWZcGF66Q73NyoHhB+9fOZXikIl5GxRHSuWb5KV1ac9D0B34098/Z4To6Bc6uNE72OGZgw==" saltValue="zmxsgxEYGH+/31P5ZSk5eQ==" spinCount="100000" sqref="D18:E18 D20:E21 D23:E24 D26:E27 D29:E30 D32:E33 D52:E52 D61:E64 D69:E69 D14:E16 D82:E82 D49:E50 D75:E75 D56:E56 D79:E79 D68 D35:E40 D42:E47" name="Range1"/>
  </protectedRanges>
  <mergeCells count="4">
    <mergeCell ref="B8:E8"/>
    <mergeCell ref="B9:E9"/>
    <mergeCell ref="B10:E10"/>
    <mergeCell ref="B11:E11"/>
  </mergeCells>
  <conditionalFormatting sqref="F12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F82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F81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F53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19685039370078741" bottom="0.74803149606299213" header="0.31496062992125984" footer="0.31496062992125984"/>
  <pageSetup scale="3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247FE9D3-6D5C-4B81-8130-F497F0A0F67F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F12</xm:sqref>
        </x14:conditionalFormatting>
        <x14:conditionalFormatting xmlns:xm="http://schemas.microsoft.com/office/excel/2006/main">
          <x14:cfRule type="iconSet" priority="5" id="{537E6153-C272-4D7F-9208-0C0621E33BC9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F82</xm:sqref>
        </x14:conditionalFormatting>
        <x14:conditionalFormatting xmlns:xm="http://schemas.microsoft.com/office/excel/2006/main">
          <x14:cfRule type="iconSet" priority="3" id="{27E5FC6D-52F8-44E8-85BD-CDE03C88831B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F81</xm:sqref>
        </x14:conditionalFormatting>
        <x14:conditionalFormatting xmlns:xm="http://schemas.microsoft.com/office/excel/2006/main">
          <x14:cfRule type="iconSet" priority="1" id="{AE29D739-6C80-49FC-9E4F-EFC6A25E1F69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EA9A-8913-45C3-8E43-6377D85BA881}">
  <sheetPr>
    <tabColor rgb="FFD02293"/>
    <pageSetUpPr autoPageBreaks="0"/>
  </sheetPr>
  <dimension ref="A1:AC100"/>
  <sheetViews>
    <sheetView view="pageBreakPreview" topLeftCell="A43" zoomScale="60" zoomScaleNormal="100" workbookViewId="0">
      <selection activeCell="D23" sqref="D23"/>
    </sheetView>
  </sheetViews>
  <sheetFormatPr defaultColWidth="9.140625" defaultRowHeight="18.75" outlineLevelRow="1" outlineLevelCol="1" x14ac:dyDescent="0.3"/>
  <cols>
    <col min="1" max="1" width="9.140625" style="209" customWidth="1" outlineLevel="1"/>
    <col min="2" max="2" width="120.7109375" style="247" customWidth="1"/>
    <col min="3" max="3" width="12.7109375" style="247" customWidth="1"/>
    <col min="4" max="5" width="28.85546875" style="416" customWidth="1"/>
    <col min="6" max="6" width="13.42578125" style="241" bestFit="1" customWidth="1"/>
    <col min="7" max="7" width="18.7109375" style="247" customWidth="1"/>
    <col min="8" max="8" width="17" style="247" customWidth="1"/>
    <col min="9" max="9" width="14.42578125" style="215" hidden="1" customWidth="1"/>
    <col min="10" max="10" width="0" style="102" hidden="1" customWidth="1"/>
    <col min="11" max="12" width="9.140625" style="102"/>
    <col min="13" max="16" width="9.140625" style="100" hidden="1" customWidth="1" outlineLevel="1"/>
    <col min="17" max="17" width="9.140625" style="102" collapsed="1"/>
    <col min="18" max="19" width="14.42578125" style="118" bestFit="1" customWidth="1"/>
    <col min="20" max="16384" width="9.140625" style="102"/>
  </cols>
  <sheetData>
    <row r="1" spans="1:22" x14ac:dyDescent="0.3">
      <c r="B1" s="210" t="s">
        <v>0</v>
      </c>
      <c r="C1" s="210"/>
      <c r="D1" s="386"/>
      <c r="E1" s="387" t="s">
        <v>204</v>
      </c>
      <c r="F1" s="213"/>
      <c r="G1" s="212"/>
      <c r="H1" s="214"/>
    </row>
    <row r="2" spans="1:22" x14ac:dyDescent="0.3">
      <c r="B2" s="210" t="s">
        <v>1</v>
      </c>
      <c r="C2" s="210"/>
      <c r="D2" s="386"/>
      <c r="E2" s="388"/>
      <c r="F2" s="217"/>
      <c r="G2" s="216"/>
      <c r="H2" s="218"/>
    </row>
    <row r="3" spans="1:22" x14ac:dyDescent="0.3">
      <c r="B3" s="210" t="s">
        <v>2</v>
      </c>
      <c r="C3" s="210"/>
      <c r="D3" s="386"/>
      <c r="E3" s="386"/>
      <c r="F3" s="219"/>
      <c r="G3" s="211"/>
      <c r="H3" s="220"/>
    </row>
    <row r="4" spans="1:22" x14ac:dyDescent="0.3">
      <c r="B4" s="210" t="s">
        <v>3</v>
      </c>
      <c r="C4" s="210"/>
      <c r="D4" s="386"/>
      <c r="E4" s="386"/>
      <c r="F4" s="222"/>
      <c r="G4" s="221"/>
      <c r="H4" s="220"/>
    </row>
    <row r="5" spans="1:22" x14ac:dyDescent="0.3">
      <c r="B5" s="210" t="s">
        <v>4</v>
      </c>
      <c r="C5" s="210"/>
      <c r="D5" s="386"/>
      <c r="E5" s="386"/>
      <c r="F5" s="222"/>
      <c r="G5" s="221"/>
      <c r="H5" s="220"/>
    </row>
    <row r="6" spans="1:22" x14ac:dyDescent="0.3">
      <c r="B6" s="223"/>
      <c r="C6" s="223"/>
      <c r="D6" s="389"/>
      <c r="E6" s="390"/>
      <c r="F6" s="226"/>
      <c r="G6" s="225"/>
      <c r="H6" s="227"/>
    </row>
    <row r="7" spans="1:22" x14ac:dyDescent="0.3">
      <c r="B7" s="548" t="s">
        <v>345</v>
      </c>
      <c r="C7" s="548"/>
      <c r="D7" s="548"/>
      <c r="E7" s="548"/>
      <c r="F7" s="228"/>
      <c r="G7" s="229"/>
      <c r="H7" s="230"/>
    </row>
    <row r="8" spans="1:22" x14ac:dyDescent="0.3">
      <c r="B8" s="548" t="s">
        <v>333</v>
      </c>
      <c r="C8" s="548"/>
      <c r="D8" s="548"/>
      <c r="E8" s="548"/>
      <c r="F8" s="228"/>
      <c r="G8" s="229"/>
      <c r="H8" s="230"/>
    </row>
    <row r="9" spans="1:22" x14ac:dyDescent="0.3">
      <c r="B9" s="547" t="s">
        <v>340</v>
      </c>
      <c r="C9" s="547"/>
      <c r="D9" s="547"/>
      <c r="E9" s="547"/>
      <c r="F9" s="228"/>
      <c r="G9" s="229"/>
      <c r="H9" s="230"/>
      <c r="U9" s="231"/>
      <c r="V9" s="231"/>
    </row>
    <row r="10" spans="1:22" x14ac:dyDescent="0.3">
      <c r="B10" s="547" t="s">
        <v>6</v>
      </c>
      <c r="C10" s="547"/>
      <c r="D10" s="547"/>
      <c r="E10" s="547"/>
      <c r="F10" s="232"/>
      <c r="G10" s="233"/>
      <c r="H10" s="234"/>
    </row>
    <row r="11" spans="1:22" ht="19.5" thickBot="1" x14ac:dyDescent="0.35">
      <c r="B11" s="235"/>
      <c r="C11" s="235"/>
      <c r="D11" s="389"/>
      <c r="E11" s="391"/>
      <c r="F11" s="9"/>
      <c r="G11" s="236"/>
      <c r="H11" s="237"/>
    </row>
    <row r="12" spans="1:22" ht="57" customHeight="1" thickBot="1" x14ac:dyDescent="0.35">
      <c r="A12" s="238" t="s">
        <v>13</v>
      </c>
      <c r="B12" s="239"/>
      <c r="C12" s="240" t="s">
        <v>7</v>
      </c>
      <c r="D12" s="392" t="s">
        <v>341</v>
      </c>
      <c r="E12" s="392" t="s">
        <v>342</v>
      </c>
      <c r="G12" s="242"/>
      <c r="H12" s="243"/>
      <c r="I12" s="4" t="s">
        <v>8</v>
      </c>
      <c r="J12" s="3" t="s">
        <v>8</v>
      </c>
      <c r="V12" s="231"/>
    </row>
    <row r="13" spans="1:22" x14ac:dyDescent="0.3">
      <c r="A13" s="244"/>
      <c r="B13" s="245" t="s">
        <v>205</v>
      </c>
      <c r="C13" s="246"/>
      <c r="D13" s="393"/>
      <c r="E13" s="393"/>
      <c r="H13" s="248"/>
    </row>
    <row r="14" spans="1:22" x14ac:dyDescent="0.3">
      <c r="A14" s="249">
        <v>1</v>
      </c>
      <c r="B14" s="250" t="s">
        <v>206</v>
      </c>
      <c r="C14" s="251">
        <v>5</v>
      </c>
      <c r="D14" s="368">
        <v>71028</v>
      </c>
      <c r="E14" s="368">
        <v>39328</v>
      </c>
      <c r="G14" s="252"/>
      <c r="H14" s="252"/>
      <c r="I14" s="253">
        <v>0</v>
      </c>
      <c r="J14" s="102" t="s">
        <v>336</v>
      </c>
      <c r="T14" s="118"/>
      <c r="U14" s="118"/>
    </row>
    <row r="15" spans="1:22" ht="18.75" customHeight="1" x14ac:dyDescent="0.3">
      <c r="A15" s="249">
        <v>2</v>
      </c>
      <c r="B15" s="250" t="s">
        <v>207</v>
      </c>
      <c r="C15" s="251">
        <v>5</v>
      </c>
      <c r="D15" s="368">
        <v>-27958</v>
      </c>
      <c r="E15" s="368">
        <v>-24367</v>
      </c>
      <c r="F15" s="254"/>
      <c r="G15" s="252"/>
      <c r="H15" s="252"/>
      <c r="I15" s="253">
        <v>0</v>
      </c>
      <c r="J15" s="102" t="s">
        <v>336</v>
      </c>
      <c r="T15" s="118"/>
      <c r="U15" s="118"/>
    </row>
    <row r="16" spans="1:22" x14ac:dyDescent="0.3">
      <c r="A16" s="249">
        <v>3</v>
      </c>
      <c r="B16" s="250" t="s">
        <v>208</v>
      </c>
      <c r="C16" s="255"/>
      <c r="D16" s="368">
        <v>13947</v>
      </c>
      <c r="E16" s="368">
        <v>5548</v>
      </c>
      <c r="F16" s="256"/>
      <c r="G16" s="252"/>
      <c r="H16" s="252"/>
      <c r="I16" s="253">
        <v>0</v>
      </c>
      <c r="J16" s="102" t="s">
        <v>336</v>
      </c>
      <c r="T16" s="118"/>
      <c r="U16" s="118"/>
    </row>
    <row r="17" spans="1:21" x14ac:dyDescent="0.3">
      <c r="A17" s="249">
        <v>4</v>
      </c>
      <c r="B17" s="250" t="s">
        <v>209</v>
      </c>
      <c r="C17" s="255"/>
      <c r="D17" s="368">
        <v>-12228</v>
      </c>
      <c r="E17" s="368">
        <v>-5581</v>
      </c>
      <c r="F17" s="257"/>
      <c r="G17" s="252"/>
      <c r="H17" s="252"/>
      <c r="I17" s="253">
        <v>0</v>
      </c>
      <c r="J17" s="102" t="s">
        <v>336</v>
      </c>
      <c r="T17" s="118"/>
      <c r="U17" s="118"/>
    </row>
    <row r="18" spans="1:21" x14ac:dyDescent="0.3">
      <c r="A18" s="249">
        <v>5</v>
      </c>
      <c r="B18" s="250" t="s">
        <v>210</v>
      </c>
      <c r="C18" s="255"/>
      <c r="D18" s="368">
        <v>10094</v>
      </c>
      <c r="E18" s="368">
        <v>6727</v>
      </c>
      <c r="G18" s="252"/>
      <c r="H18" s="252"/>
      <c r="I18" s="253">
        <v>0</v>
      </c>
      <c r="J18" s="102" t="s">
        <v>336</v>
      </c>
      <c r="T18" s="118"/>
      <c r="U18" s="118"/>
    </row>
    <row r="19" spans="1:21" x14ac:dyDescent="0.3">
      <c r="A19" s="249">
        <v>6</v>
      </c>
      <c r="B19" s="250" t="s">
        <v>211</v>
      </c>
      <c r="C19" s="255"/>
      <c r="D19" s="368">
        <v>-1570</v>
      </c>
      <c r="E19" s="368">
        <v>-622</v>
      </c>
      <c r="G19" s="252"/>
      <c r="H19" s="252"/>
      <c r="I19" s="253">
        <v>0</v>
      </c>
      <c r="J19" s="102" t="s">
        <v>336</v>
      </c>
      <c r="T19" s="118"/>
      <c r="U19" s="118"/>
    </row>
    <row r="20" spans="1:21" x14ac:dyDescent="0.3">
      <c r="A20" s="249">
        <v>7</v>
      </c>
      <c r="B20" s="250" t="s">
        <v>212</v>
      </c>
      <c r="C20" s="255"/>
      <c r="D20" s="368">
        <v>-2649</v>
      </c>
      <c r="E20" s="368">
        <v>-1384</v>
      </c>
      <c r="G20" s="252"/>
      <c r="H20" s="252"/>
      <c r="I20" s="253">
        <v>0</v>
      </c>
      <c r="J20" s="102" t="s">
        <v>336</v>
      </c>
      <c r="M20" s="258" t="s">
        <v>52</v>
      </c>
      <c r="N20" s="259" t="s">
        <v>53</v>
      </c>
      <c r="O20" s="260" t="s">
        <v>54</v>
      </c>
      <c r="P20" s="260" t="s">
        <v>55</v>
      </c>
      <c r="T20" s="118"/>
      <c r="U20" s="118"/>
    </row>
    <row r="21" spans="1:21" x14ac:dyDescent="0.3">
      <c r="A21" s="249">
        <v>8</v>
      </c>
      <c r="B21" s="261" t="str">
        <f>IF(OR(AND(D21&lt;0,E21&lt;0),AND(D21&lt;0,E21=0),AND(E21&lt;0,D21=0)),Ф.3_MLN!M21,IF(OR(AND(D21&gt;0,E21&gt;0),AND(E21&gt;0,D21=0),AND(D21&gt;0,E21=0)),Ф.3_MLN!N21,IF(AND(D21&gt;0,E21&lt;0),Ф.3_MLN!O21,Ф.3_MLN!P21)))</f>
        <v>Чистые доходы по операциям с торговыми ценными бумагами</v>
      </c>
      <c r="C21" s="262"/>
      <c r="D21" s="368">
        <v>1557</v>
      </c>
      <c r="E21" s="368">
        <v>0</v>
      </c>
      <c r="G21" s="252"/>
      <c r="H21" s="252"/>
      <c r="I21" s="253">
        <v>0</v>
      </c>
      <c r="J21" s="102" t="s">
        <v>336</v>
      </c>
      <c r="M21" s="263" t="s">
        <v>213</v>
      </c>
      <c r="N21" s="263" t="s">
        <v>214</v>
      </c>
      <c r="O21" s="263" t="s">
        <v>215</v>
      </c>
      <c r="P21" s="263" t="s">
        <v>216</v>
      </c>
      <c r="T21" s="118"/>
      <c r="U21" s="118"/>
    </row>
    <row r="22" spans="1:21" ht="18.75" customHeight="1" x14ac:dyDescent="0.3">
      <c r="A22" s="249">
        <v>9</v>
      </c>
      <c r="B22" s="250" t="str">
        <f>IF(OR(AND(D22&lt;0,E22&lt;0),AND(D22&lt;0,E22=0),AND(E22&lt;0,D22=0)),Ф.3_MLN!M22,IF(OR(AND(D22&gt;0,E22&gt;0),AND(E22&gt;0,D22=0),AND(D22&gt;0,E22=0)),Ф.3_MLN!N22,IF(AND(D22&gt;0,E22&lt;0),Ф.3_MLN!O22,Ф.3_MLN!P22)))</f>
        <v>Реализованные чистые доходы по операциям с иностранной валютой</v>
      </c>
      <c r="C22" s="251">
        <v>9</v>
      </c>
      <c r="D22" s="368">
        <v>5539</v>
      </c>
      <c r="E22" s="368">
        <v>11808</v>
      </c>
      <c r="G22" s="252"/>
      <c r="H22" s="252"/>
      <c r="I22" s="253">
        <v>0</v>
      </c>
      <c r="J22" s="102" t="s">
        <v>336</v>
      </c>
      <c r="M22" s="100" t="s">
        <v>217</v>
      </c>
      <c r="N22" s="100" t="s">
        <v>218</v>
      </c>
      <c r="O22" s="100" t="s">
        <v>219</v>
      </c>
      <c r="P22" s="100" t="s">
        <v>220</v>
      </c>
      <c r="T22" s="118"/>
      <c r="U22" s="118"/>
    </row>
    <row r="23" spans="1:21" ht="36" customHeight="1" x14ac:dyDescent="0.3">
      <c r="A23" s="249">
        <v>10.1</v>
      </c>
      <c r="B23" s="264" t="str">
        <f>IF(OR(AND(D23&lt;0,E23&lt;0),AND(D23&lt;0,E23=0),AND(E23&lt;0,D23=0)),Ф.3_MLN!M23,IF(OR(AND(D23&gt;0,E23&gt;0),AND(E23&gt;0,D23=0),AND(D23&gt;0,E23=0)),Ф.3_MLN!N23,IF(AND(D23&gt;0,E23&lt;0),Ф.3_MLN!O23,Ф.3_MLN!P23)))</f>
        <v>Реализованные убытки по финансовым инструментам, оцениваемым по справедливой стоимости
 через прибыль или убыток</v>
      </c>
      <c r="C23" s="251">
        <v>8</v>
      </c>
      <c r="D23" s="368">
        <f>-1286+319</f>
        <v>-967</v>
      </c>
      <c r="E23" s="368">
        <v>-5832</v>
      </c>
      <c r="G23" s="252"/>
      <c r="H23" s="252"/>
      <c r="I23" s="253">
        <v>0</v>
      </c>
      <c r="J23" s="102" t="s">
        <v>336</v>
      </c>
      <c r="M23" s="263" t="s">
        <v>221</v>
      </c>
      <c r="N23" s="146" t="s">
        <v>222</v>
      </c>
      <c r="O23" s="146" t="s">
        <v>223</v>
      </c>
      <c r="P23" s="146" t="s">
        <v>224</v>
      </c>
      <c r="T23" s="118"/>
      <c r="U23" s="118"/>
    </row>
    <row r="24" spans="1:21" x14ac:dyDescent="0.3">
      <c r="A24" s="249">
        <v>12</v>
      </c>
      <c r="B24" s="261" t="s">
        <v>225</v>
      </c>
      <c r="C24" s="255"/>
      <c r="D24" s="368">
        <v>-24649</v>
      </c>
      <c r="E24" s="368">
        <v>-17194</v>
      </c>
      <c r="G24" s="252"/>
      <c r="H24" s="252"/>
      <c r="I24" s="253">
        <v>0</v>
      </c>
      <c r="J24" s="102" t="s">
        <v>336</v>
      </c>
      <c r="M24" s="104" t="s">
        <v>226</v>
      </c>
      <c r="N24" s="104" t="s">
        <v>227</v>
      </c>
      <c r="O24" s="104" t="s">
        <v>228</v>
      </c>
      <c r="P24" s="104" t="s">
        <v>229</v>
      </c>
      <c r="T24" s="118"/>
      <c r="U24" s="118"/>
    </row>
    <row r="25" spans="1:21" x14ac:dyDescent="0.3">
      <c r="A25" s="249">
        <v>11</v>
      </c>
      <c r="B25" s="250" t="s">
        <v>230</v>
      </c>
      <c r="C25" s="255"/>
      <c r="D25" s="368">
        <v>7902</v>
      </c>
      <c r="E25" s="368">
        <v>3074</v>
      </c>
      <c r="G25" s="252"/>
      <c r="H25" s="252"/>
      <c r="I25" s="253">
        <v>0</v>
      </c>
      <c r="J25" s="102" t="s">
        <v>336</v>
      </c>
      <c r="T25" s="118"/>
      <c r="U25" s="118"/>
    </row>
    <row r="26" spans="1:21" outlineLevel="1" x14ac:dyDescent="0.3">
      <c r="A26" s="249">
        <v>11.1</v>
      </c>
      <c r="B26" s="250" t="s">
        <v>231</v>
      </c>
      <c r="C26" s="255"/>
      <c r="D26" s="368">
        <v>-4061</v>
      </c>
      <c r="E26" s="368">
        <v>0</v>
      </c>
      <c r="G26" s="252"/>
      <c r="H26" s="252"/>
      <c r="I26" s="253"/>
    </row>
    <row r="27" spans="1:21" ht="42.75" customHeight="1" x14ac:dyDescent="0.3">
      <c r="A27" s="249"/>
      <c r="B27" s="265" t="str">
        <f>IF(OR(AND(D27&lt;0,E27&lt;0),AND(D27&lt;0,E27=0),AND(E27&lt;0,D27=0)),Ф.3_MLN!M27,IF(OR(AND(D27&gt;0,E27&gt;0),AND(E27&gt;0,D27=0),AND(D27&gt;0,E27=0)),Ф.3_MLN!N27,IF(AND(D27&gt;0,E27&lt;0),Ф.3_MLN!O27,Ф.3_MLN!P27)))</f>
        <v>Денежные потоки полученные от операционной деятельности до изменений в операционных
 активах и обязательствах</v>
      </c>
      <c r="C27" s="255"/>
      <c r="D27" s="368">
        <f>SUM(D14:D26)</f>
        <v>35985</v>
      </c>
      <c r="E27" s="394">
        <f>SUM(E14:E26)</f>
        <v>11505</v>
      </c>
      <c r="F27" s="254"/>
      <c r="G27" s="252"/>
      <c r="H27" s="252"/>
      <c r="I27" s="253"/>
      <c r="M27" s="146" t="s">
        <v>232</v>
      </c>
      <c r="N27" s="146" t="s">
        <v>233</v>
      </c>
      <c r="O27" s="263" t="s">
        <v>234</v>
      </c>
      <c r="P27" s="146" t="s">
        <v>235</v>
      </c>
      <c r="T27" s="118"/>
      <c r="U27" s="118"/>
    </row>
    <row r="28" spans="1:21" x14ac:dyDescent="0.3">
      <c r="A28" s="249"/>
      <c r="B28" s="250"/>
      <c r="C28" s="255"/>
      <c r="D28" s="368"/>
      <c r="E28" s="368"/>
      <c r="G28" s="252"/>
      <c r="H28" s="266"/>
      <c r="I28" s="253"/>
      <c r="J28" s="102" t="s">
        <v>336</v>
      </c>
    </row>
    <row r="29" spans="1:21" ht="19.5" x14ac:dyDescent="0.3">
      <c r="A29" s="249"/>
      <c r="B29" s="267" t="str">
        <f>IF(D30&gt;0,N29,M29)</f>
        <v>Чистое (увеличение) / уменьшение операционных активов</v>
      </c>
      <c r="C29" s="268"/>
      <c r="D29" s="368"/>
      <c r="E29" s="368"/>
      <c r="G29" s="252"/>
      <c r="H29" s="266"/>
      <c r="I29" s="253">
        <v>0</v>
      </c>
      <c r="J29" s="102" t="s">
        <v>336</v>
      </c>
      <c r="M29" s="100" t="s">
        <v>236</v>
      </c>
      <c r="N29" s="100" t="s">
        <v>237</v>
      </c>
    </row>
    <row r="30" spans="1:21" outlineLevel="1" x14ac:dyDescent="0.3">
      <c r="A30" s="249">
        <v>13.1</v>
      </c>
      <c r="B30" s="250" t="s">
        <v>238</v>
      </c>
      <c r="C30" s="268"/>
      <c r="D30" s="368">
        <v>-319</v>
      </c>
      <c r="E30" s="368">
        <v>-22599</v>
      </c>
      <c r="G30" s="252"/>
      <c r="H30" s="266"/>
      <c r="I30" s="253">
        <v>0</v>
      </c>
      <c r="J30" s="102" t="s">
        <v>336</v>
      </c>
      <c r="T30" s="118"/>
      <c r="U30" s="118"/>
    </row>
    <row r="31" spans="1:21" x14ac:dyDescent="0.3">
      <c r="A31" s="249">
        <v>13</v>
      </c>
      <c r="B31" s="250" t="s">
        <v>17</v>
      </c>
      <c r="C31" s="255"/>
      <c r="D31" s="368">
        <v>16176</v>
      </c>
      <c r="E31" s="368">
        <v>1862</v>
      </c>
      <c r="G31" s="252"/>
      <c r="H31" s="252">
        <v>0</v>
      </c>
      <c r="I31" s="253">
        <v>0</v>
      </c>
      <c r="J31" s="102" t="s">
        <v>336</v>
      </c>
      <c r="T31" s="118"/>
      <c r="U31" s="118"/>
    </row>
    <row r="32" spans="1:21" x14ac:dyDescent="0.3">
      <c r="A32" s="249">
        <v>15</v>
      </c>
      <c r="B32" s="261" t="s">
        <v>18</v>
      </c>
      <c r="C32" s="262"/>
      <c r="D32" s="368">
        <v>1543</v>
      </c>
      <c r="E32" s="368">
        <v>16002</v>
      </c>
      <c r="G32" s="252"/>
      <c r="H32" s="252"/>
      <c r="I32" s="253">
        <v>0</v>
      </c>
      <c r="J32" s="102" t="s">
        <v>336</v>
      </c>
      <c r="T32" s="118"/>
      <c r="U32" s="118"/>
    </row>
    <row r="33" spans="1:21" x14ac:dyDescent="0.3">
      <c r="A33" s="249">
        <v>16</v>
      </c>
      <c r="B33" s="261" t="s">
        <v>20</v>
      </c>
      <c r="C33" s="262"/>
      <c r="D33" s="368">
        <v>-48932</v>
      </c>
      <c r="E33" s="368">
        <v>-22454</v>
      </c>
      <c r="G33" s="252"/>
      <c r="H33" s="252"/>
      <c r="I33" s="253">
        <v>0</v>
      </c>
      <c r="J33" s="102" t="s">
        <v>336</v>
      </c>
      <c r="T33" s="118"/>
      <c r="U33" s="118"/>
    </row>
    <row r="34" spans="1:21" x14ac:dyDescent="0.3">
      <c r="A34" s="249">
        <v>17</v>
      </c>
      <c r="B34" s="261" t="s">
        <v>28</v>
      </c>
      <c r="C34" s="262"/>
      <c r="D34" s="368">
        <v>-13126</v>
      </c>
      <c r="E34" s="368">
        <v>-6481</v>
      </c>
      <c r="G34" s="252"/>
      <c r="H34" s="252"/>
      <c r="I34" s="253">
        <v>0</v>
      </c>
      <c r="J34" s="102" t="s">
        <v>336</v>
      </c>
      <c r="T34" s="118"/>
      <c r="U34" s="118"/>
    </row>
    <row r="35" spans="1:21" x14ac:dyDescent="0.3">
      <c r="A35" s="249"/>
      <c r="B35" s="269"/>
      <c r="C35" s="270"/>
      <c r="D35" s="368"/>
      <c r="E35" s="368"/>
      <c r="G35" s="252"/>
      <c r="H35" s="266"/>
      <c r="I35" s="253"/>
      <c r="J35" s="102" t="s">
        <v>336</v>
      </c>
    </row>
    <row r="36" spans="1:21" ht="19.5" x14ac:dyDescent="0.3">
      <c r="A36" s="249"/>
      <c r="B36" s="267" t="str">
        <f>IF(D37&gt;0,N36,M36)</f>
        <v>Чистое (уменьшение) / увеличение операционных обязательств</v>
      </c>
      <c r="C36" s="270"/>
      <c r="D36" s="368"/>
      <c r="E36" s="368"/>
      <c r="G36" s="252"/>
      <c r="H36" s="266"/>
      <c r="I36" s="253">
        <v>0</v>
      </c>
      <c r="J36" s="102" t="s">
        <v>336</v>
      </c>
      <c r="M36" s="100" t="s">
        <v>239</v>
      </c>
      <c r="N36" s="100" t="s">
        <v>240</v>
      </c>
    </row>
    <row r="37" spans="1:21" x14ac:dyDescent="0.3">
      <c r="A37" s="249">
        <v>19</v>
      </c>
      <c r="B37" s="261" t="s">
        <v>31</v>
      </c>
      <c r="C37" s="262"/>
      <c r="D37" s="368">
        <v>-14612</v>
      </c>
      <c r="E37" s="368">
        <v>-20036</v>
      </c>
      <c r="G37" s="252"/>
      <c r="H37" s="252"/>
      <c r="I37" s="253">
        <v>0</v>
      </c>
      <c r="J37" s="102" t="s">
        <v>336</v>
      </c>
      <c r="T37" s="118"/>
      <c r="U37" s="118"/>
    </row>
    <row r="38" spans="1:21" x14ac:dyDescent="0.3">
      <c r="A38" s="249">
        <v>20</v>
      </c>
      <c r="B38" s="261" t="s">
        <v>241</v>
      </c>
      <c r="C38" s="262"/>
      <c r="D38" s="368">
        <v>-154527</v>
      </c>
      <c r="E38" s="368">
        <v>-351854</v>
      </c>
      <c r="G38" s="252"/>
      <c r="H38" s="252"/>
      <c r="I38" s="253">
        <v>0</v>
      </c>
      <c r="J38" s="102" t="s">
        <v>336</v>
      </c>
      <c r="T38" s="118"/>
      <c r="U38" s="118"/>
    </row>
    <row r="39" spans="1:21" x14ac:dyDescent="0.3">
      <c r="A39" s="249">
        <v>21</v>
      </c>
      <c r="B39" s="261" t="s">
        <v>32</v>
      </c>
      <c r="C39" s="262"/>
      <c r="D39" s="368">
        <v>68206</v>
      </c>
      <c r="E39" s="368">
        <v>-9986</v>
      </c>
      <c r="G39" s="252"/>
      <c r="H39" s="252"/>
      <c r="I39" s="253">
        <v>0</v>
      </c>
      <c r="J39" s="102" t="s">
        <v>336</v>
      </c>
      <c r="T39" s="118"/>
      <c r="U39" s="118"/>
    </row>
    <row r="40" spans="1:21" x14ac:dyDescent="0.3">
      <c r="A40" s="249">
        <v>22.1</v>
      </c>
      <c r="B40" s="271" t="s">
        <v>37</v>
      </c>
      <c r="C40" s="272"/>
      <c r="D40" s="368">
        <v>-256</v>
      </c>
      <c r="E40" s="368">
        <v>-579</v>
      </c>
      <c r="G40" s="252"/>
      <c r="H40" s="252"/>
      <c r="I40" s="253">
        <v>0</v>
      </c>
      <c r="J40" s="102" t="s">
        <v>336</v>
      </c>
      <c r="T40" s="118"/>
      <c r="U40" s="118"/>
    </row>
    <row r="41" spans="1:21" ht="19.5" thickBot="1" x14ac:dyDescent="0.35">
      <c r="A41" s="249">
        <v>22</v>
      </c>
      <c r="B41" s="273" t="s">
        <v>242</v>
      </c>
      <c r="C41" s="274"/>
      <c r="D41" s="395">
        <v>76</v>
      </c>
      <c r="E41" s="395">
        <v>-1203</v>
      </c>
      <c r="G41" s="252"/>
      <c r="H41" s="252"/>
      <c r="I41" s="253">
        <v>0</v>
      </c>
      <c r="J41" s="102" t="s">
        <v>336</v>
      </c>
      <c r="T41" s="118"/>
      <c r="U41" s="118"/>
    </row>
    <row r="42" spans="1:21" ht="38.25" thickBot="1" x14ac:dyDescent="0.35">
      <c r="A42" s="249"/>
      <c r="B42" s="275" t="str">
        <f>IF(OR(AND(D42&lt;0,E42&lt;0),AND(D42&lt;0,E42=0),AND(E42&lt;0,D42=0)),Ф.3_MLN!M42,IF(OR(AND(D42&gt;0,E42&gt;0),AND(E42&gt;0,D42=0),AND(D42&gt;0,E42=0)),Ф.3_MLN!N42,IF(AND(D42&gt;0,E42&lt;0),Ф.3_MLN!O42,Ф.3_MLN!P42)))</f>
        <v>Чистое использование денежных средств в операционной 
 деятельности до уплаты корпоративного подоходного налога</v>
      </c>
      <c r="C42" s="276"/>
      <c r="D42" s="396">
        <f>ROUND(SUM(D27:D41),0)</f>
        <v>-109786</v>
      </c>
      <c r="E42" s="396">
        <f>ROUND(SUM(E27:E41),0)</f>
        <v>-405823</v>
      </c>
      <c r="G42" s="252"/>
      <c r="H42" s="277"/>
      <c r="I42" s="253">
        <v>-1</v>
      </c>
      <c r="J42" s="102" t="s">
        <v>336</v>
      </c>
      <c r="K42" s="278" t="s">
        <v>243</v>
      </c>
      <c r="M42" s="100" t="s">
        <v>244</v>
      </c>
      <c r="N42" s="100" t="s">
        <v>245</v>
      </c>
      <c r="O42" s="100" t="s">
        <v>246</v>
      </c>
      <c r="P42" s="100" t="s">
        <v>247</v>
      </c>
      <c r="T42" s="118"/>
      <c r="U42" s="118"/>
    </row>
    <row r="43" spans="1:21" ht="19.5" thickBot="1" x14ac:dyDescent="0.35">
      <c r="A43" s="249">
        <v>23</v>
      </c>
      <c r="B43" s="279" t="s">
        <v>248</v>
      </c>
      <c r="C43" s="280"/>
      <c r="D43" s="397">
        <v>-673</v>
      </c>
      <c r="E43" s="397">
        <v>-467</v>
      </c>
      <c r="G43" s="252"/>
      <c r="H43" s="252"/>
      <c r="I43" s="253">
        <v>0</v>
      </c>
      <c r="J43" s="102" t="s">
        <v>336</v>
      </c>
      <c r="T43" s="118"/>
      <c r="U43" s="118"/>
    </row>
    <row r="44" spans="1:21" ht="19.5" thickBot="1" x14ac:dyDescent="0.35">
      <c r="A44" s="249"/>
      <c r="B44" s="281" t="str">
        <f>IF(OR(AND(D44&lt;0,E44&lt;0),AND(D44&lt;0,E44=0),AND(E44&lt;0,D44=0)),Ф.3_MLN!M44,IF(OR(AND(D44&gt;0,E44&gt;0),AND(E44&gt;0,D44=0),AND(D44&gt;0,E44=0)),Ф.3_MLN!N44,IF(AND(D44&gt;0,E44&lt;0),Ф.3_MLN!O44,Ф.3_MLN!P44)))</f>
        <v>Чистое использование денежных средств в операционной деятельности</v>
      </c>
      <c r="C44" s="282"/>
      <c r="D44" s="396">
        <f>ROUND(D42+D43,0)</f>
        <v>-110459</v>
      </c>
      <c r="E44" s="396">
        <f>ROUND(E42+E43,0)</f>
        <v>-406290</v>
      </c>
      <c r="G44" s="252"/>
      <c r="H44" s="266"/>
      <c r="I44" s="253">
        <v>-1</v>
      </c>
      <c r="J44" s="102" t="s">
        <v>336</v>
      </c>
      <c r="M44" s="100" t="s">
        <v>249</v>
      </c>
      <c r="N44" s="100" t="s">
        <v>250</v>
      </c>
      <c r="O44" s="100" t="s">
        <v>251</v>
      </c>
      <c r="P44" s="100" t="s">
        <v>252</v>
      </c>
      <c r="T44" s="118"/>
      <c r="U44" s="118"/>
    </row>
    <row r="45" spans="1:21" x14ac:dyDescent="0.3">
      <c r="A45" s="283"/>
      <c r="B45" s="284"/>
      <c r="C45" s="285"/>
      <c r="D45" s="394"/>
      <c r="E45" s="394"/>
      <c r="G45" s="252"/>
      <c r="H45" s="277"/>
      <c r="I45" s="253"/>
      <c r="J45" s="102" t="s">
        <v>336</v>
      </c>
    </row>
    <row r="46" spans="1:21" x14ac:dyDescent="0.3">
      <c r="A46" s="249"/>
      <c r="B46" s="269" t="s">
        <v>253</v>
      </c>
      <c r="C46" s="270"/>
      <c r="D46" s="398"/>
      <c r="E46" s="398"/>
      <c r="G46" s="252"/>
      <c r="H46" s="286"/>
      <c r="I46" s="253">
        <v>0</v>
      </c>
      <c r="J46" s="102" t="s">
        <v>336</v>
      </c>
    </row>
    <row r="47" spans="1:21" hidden="1" outlineLevel="1" x14ac:dyDescent="0.3">
      <c r="A47" s="249">
        <v>16.3</v>
      </c>
      <c r="B47" s="271" t="s">
        <v>254</v>
      </c>
      <c r="C47" s="272"/>
      <c r="D47" s="368">
        <v>0</v>
      </c>
      <c r="E47" s="368">
        <v>0</v>
      </c>
      <c r="G47" s="252"/>
      <c r="H47" s="252"/>
      <c r="I47" s="253">
        <v>0</v>
      </c>
      <c r="J47" s="102" t="s">
        <v>336</v>
      </c>
    </row>
    <row r="48" spans="1:21" hidden="1" outlineLevel="1" x14ac:dyDescent="0.3">
      <c r="A48" s="249">
        <v>27.1</v>
      </c>
      <c r="B48" s="261" t="s">
        <v>255</v>
      </c>
      <c r="C48" s="262"/>
      <c r="D48" s="368">
        <v>0</v>
      </c>
      <c r="E48" s="368">
        <v>0</v>
      </c>
      <c r="G48" s="252"/>
      <c r="H48" s="286"/>
      <c r="I48" s="253">
        <v>0</v>
      </c>
      <c r="J48" s="102" t="s">
        <v>336</v>
      </c>
    </row>
    <row r="49" spans="1:29" ht="37.5" collapsed="1" x14ac:dyDescent="0.3">
      <c r="A49" s="249">
        <v>25</v>
      </c>
      <c r="B49" s="287" t="s">
        <v>256</v>
      </c>
      <c r="C49" s="288"/>
      <c r="D49" s="368">
        <v>-1712239</v>
      </c>
      <c r="E49" s="368">
        <v>-344068</v>
      </c>
      <c r="G49" s="252"/>
      <c r="H49" s="252"/>
      <c r="I49" s="253">
        <v>0</v>
      </c>
      <c r="J49" s="102" t="s">
        <v>336</v>
      </c>
      <c r="T49" s="118"/>
      <c r="U49" s="118"/>
    </row>
    <row r="50" spans="1:29" ht="39.75" customHeight="1" x14ac:dyDescent="0.3">
      <c r="A50" s="249">
        <v>26</v>
      </c>
      <c r="B50" s="287" t="s">
        <v>257</v>
      </c>
      <c r="C50" s="288"/>
      <c r="D50" s="368">
        <v>1661516</v>
      </c>
      <c r="E50" s="368">
        <v>314094</v>
      </c>
      <c r="G50" s="252"/>
      <c r="H50" s="252"/>
      <c r="I50" s="253">
        <v>0</v>
      </c>
      <c r="J50" s="102" t="s">
        <v>336</v>
      </c>
      <c r="T50" s="118"/>
      <c r="U50" s="118"/>
    </row>
    <row r="51" spans="1:29" x14ac:dyDescent="0.3">
      <c r="A51" s="249">
        <v>27</v>
      </c>
      <c r="B51" s="261" t="s">
        <v>258</v>
      </c>
      <c r="C51" s="262"/>
      <c r="D51" s="368">
        <v>-36124</v>
      </c>
      <c r="E51" s="368">
        <v>-262126</v>
      </c>
      <c r="G51" s="252"/>
      <c r="H51" s="252"/>
      <c r="I51" s="253">
        <v>0</v>
      </c>
      <c r="J51" s="102" t="s">
        <v>336</v>
      </c>
      <c r="T51" s="118"/>
      <c r="U51" s="118"/>
    </row>
    <row r="52" spans="1:29" x14ac:dyDescent="0.3">
      <c r="A52" s="249">
        <v>28</v>
      </c>
      <c r="B52" s="261" t="s">
        <v>259</v>
      </c>
      <c r="C52" s="262"/>
      <c r="D52" s="368">
        <v>20419</v>
      </c>
      <c r="E52" s="368">
        <v>400710</v>
      </c>
      <c r="G52" s="252"/>
      <c r="H52" s="252"/>
      <c r="I52" s="253">
        <v>0</v>
      </c>
      <c r="J52" s="102" t="s">
        <v>336</v>
      </c>
      <c r="T52" s="118"/>
      <c r="U52" s="118"/>
    </row>
    <row r="53" spans="1:29" hidden="1" outlineLevel="1" x14ac:dyDescent="0.3">
      <c r="A53" s="249">
        <v>16.399999999999999</v>
      </c>
      <c r="B53" s="271" t="s">
        <v>260</v>
      </c>
      <c r="C53" s="251">
        <v>1</v>
      </c>
      <c r="D53" s="368">
        <v>0</v>
      </c>
      <c r="E53" s="368">
        <v>0</v>
      </c>
      <c r="G53" s="252"/>
      <c r="H53" s="252"/>
      <c r="I53" s="253">
        <v>0</v>
      </c>
      <c r="J53" s="102" t="s">
        <v>336</v>
      </c>
      <c r="T53" s="118"/>
      <c r="U53" s="118"/>
    </row>
    <row r="54" spans="1:29" collapsed="1" x14ac:dyDescent="0.3">
      <c r="A54" s="249">
        <v>31</v>
      </c>
      <c r="B54" s="271" t="s">
        <v>261</v>
      </c>
      <c r="C54" s="272"/>
      <c r="D54" s="368">
        <v>4232</v>
      </c>
      <c r="E54" s="368">
        <v>839</v>
      </c>
      <c r="G54" s="252"/>
      <c r="H54" s="252"/>
      <c r="I54" s="253">
        <v>0</v>
      </c>
      <c r="J54" s="102" t="s">
        <v>336</v>
      </c>
      <c r="T54" s="118"/>
      <c r="U54" s="118"/>
    </row>
    <row r="55" spans="1:29" x14ac:dyDescent="0.3">
      <c r="A55" s="249">
        <v>29</v>
      </c>
      <c r="B55" s="261" t="s">
        <v>262</v>
      </c>
      <c r="C55" s="262"/>
      <c r="D55" s="368">
        <v>1048</v>
      </c>
      <c r="E55" s="368">
        <v>202</v>
      </c>
      <c r="G55" s="252"/>
      <c r="H55" s="252"/>
      <c r="I55" s="253">
        <v>0</v>
      </c>
      <c r="J55" s="102" t="s">
        <v>336</v>
      </c>
      <c r="T55" s="118"/>
      <c r="U55" s="118"/>
    </row>
    <row r="56" spans="1:29" ht="19.5" thickBot="1" x14ac:dyDescent="0.35">
      <c r="A56" s="249">
        <v>30</v>
      </c>
      <c r="B56" s="273" t="s">
        <v>263</v>
      </c>
      <c r="C56" s="274"/>
      <c r="D56" s="395">
        <v>-3128</v>
      </c>
      <c r="E56" s="395">
        <v>-1874</v>
      </c>
      <c r="G56" s="252"/>
      <c r="H56" s="252"/>
      <c r="I56" s="253">
        <v>0</v>
      </c>
      <c r="J56" s="102" t="s">
        <v>336</v>
      </c>
      <c r="T56" s="118"/>
      <c r="U56" s="118"/>
    </row>
    <row r="57" spans="1:29" outlineLevel="1" x14ac:dyDescent="0.3">
      <c r="A57" s="249">
        <v>16.100000000000001</v>
      </c>
      <c r="B57" s="289" t="s">
        <v>21</v>
      </c>
      <c r="C57" s="290"/>
      <c r="D57" s="399">
        <v>0</v>
      </c>
      <c r="E57" s="399">
        <v>0</v>
      </c>
      <c r="G57" s="252"/>
      <c r="H57" s="252"/>
      <c r="I57" s="253">
        <v>0</v>
      </c>
      <c r="J57" s="102" t="s">
        <v>336</v>
      </c>
      <c r="T57" s="118"/>
      <c r="U57" s="118"/>
    </row>
    <row r="58" spans="1:29" ht="19.5" outlineLevel="1" thickBot="1" x14ac:dyDescent="0.35">
      <c r="A58" s="249">
        <v>16.2</v>
      </c>
      <c r="B58" s="273" t="s">
        <v>264</v>
      </c>
      <c r="C58" s="274"/>
      <c r="D58" s="395">
        <v>0</v>
      </c>
      <c r="E58" s="395">
        <v>0</v>
      </c>
      <c r="G58" s="252"/>
      <c r="H58" s="252"/>
      <c r="I58" s="253">
        <v>0</v>
      </c>
      <c r="J58" s="102" t="s">
        <v>336</v>
      </c>
      <c r="T58" s="118"/>
      <c r="U58" s="118"/>
    </row>
    <row r="59" spans="1:29" ht="19.5" customHeight="1" thickBot="1" x14ac:dyDescent="0.35">
      <c r="A59" s="249"/>
      <c r="B59" s="291" t="str">
        <f>IF(OR(AND(D59&lt;0,E59&lt;0),AND(D59&lt;0,E59=0),AND(E59&lt;0,D59=0)),Ф.3_MLN!M59,IF(OR(AND(D59&gt;0,E59&gt;0),AND(E59&gt;0,D59=0),AND(D59&gt;0,E59=0)),Ф.3_MLN!N59,IF(AND(D59&gt;0,E59&lt;0),Ф.3_MLN!O59,Ф.3_MLN!P59)))</f>
        <v>Чистое (использование) / поступление денежных средств (в) / от инвестиционной деятельности</v>
      </c>
      <c r="C59" s="292"/>
      <c r="D59" s="400">
        <f>ROUND(SUM(D47:D58),0)</f>
        <v>-64276</v>
      </c>
      <c r="E59" s="400">
        <f>ROUND(SUM(E47:E58),0)</f>
        <v>107777</v>
      </c>
      <c r="G59" s="252"/>
      <c r="H59" s="100"/>
      <c r="I59" s="253">
        <v>0</v>
      </c>
      <c r="J59" s="102" t="s">
        <v>336</v>
      </c>
      <c r="M59" s="100" t="s">
        <v>265</v>
      </c>
      <c r="N59" s="100" t="s">
        <v>266</v>
      </c>
      <c r="O59" s="100" t="s">
        <v>267</v>
      </c>
      <c r="P59" s="263" t="s">
        <v>268</v>
      </c>
      <c r="T59" s="118"/>
      <c r="U59" s="118"/>
      <c r="AB59" s="231"/>
      <c r="AC59" s="231"/>
    </row>
    <row r="60" spans="1:29" x14ac:dyDescent="0.3">
      <c r="A60" s="249"/>
      <c r="B60" s="289"/>
      <c r="C60" s="290"/>
      <c r="D60" s="401"/>
      <c r="E60" s="401"/>
      <c r="G60" s="100"/>
      <c r="H60" s="100"/>
      <c r="I60" s="253"/>
      <c r="J60" s="102" t="s">
        <v>336</v>
      </c>
    </row>
    <row r="61" spans="1:29" x14ac:dyDescent="0.3">
      <c r="A61" s="249"/>
      <c r="B61" s="269" t="s">
        <v>269</v>
      </c>
      <c r="C61" s="270"/>
      <c r="D61" s="398"/>
      <c r="E61" s="398"/>
      <c r="G61" s="100"/>
      <c r="H61" s="100"/>
      <c r="I61" s="253">
        <v>0</v>
      </c>
      <c r="J61" s="102" t="s">
        <v>336</v>
      </c>
    </row>
    <row r="62" spans="1:29" x14ac:dyDescent="0.3">
      <c r="A62" s="249">
        <v>36</v>
      </c>
      <c r="B62" s="261" t="s">
        <v>270</v>
      </c>
      <c r="C62" s="251"/>
      <c r="D62" s="368">
        <v>0</v>
      </c>
      <c r="E62" s="368">
        <v>0</v>
      </c>
      <c r="G62" s="293"/>
      <c r="H62" s="266"/>
      <c r="I62" s="253">
        <v>0</v>
      </c>
      <c r="J62" s="102" t="s">
        <v>336</v>
      </c>
    </row>
    <row r="63" spans="1:29" x14ac:dyDescent="0.3">
      <c r="A63" s="249">
        <v>35</v>
      </c>
      <c r="B63" s="261" t="s">
        <v>271</v>
      </c>
      <c r="C63" s="251"/>
      <c r="D63" s="368">
        <v>0</v>
      </c>
      <c r="E63" s="368">
        <v>0</v>
      </c>
      <c r="G63" s="252"/>
      <c r="H63" s="252"/>
      <c r="I63" s="253">
        <v>0</v>
      </c>
      <c r="J63" s="102" t="s">
        <v>336</v>
      </c>
    </row>
    <row r="64" spans="1:29" x14ac:dyDescent="0.3">
      <c r="A64" s="249">
        <v>33.1</v>
      </c>
      <c r="B64" s="271" t="s">
        <v>272</v>
      </c>
      <c r="C64" s="251"/>
      <c r="D64" s="368">
        <v>0</v>
      </c>
      <c r="E64" s="368">
        <v>0</v>
      </c>
      <c r="G64" s="293"/>
      <c r="H64" s="293"/>
      <c r="I64" s="253">
        <v>0</v>
      </c>
      <c r="J64" s="102" t="s">
        <v>336</v>
      </c>
    </row>
    <row r="65" spans="1:21" x14ac:dyDescent="0.3">
      <c r="A65" s="249">
        <v>39</v>
      </c>
      <c r="B65" s="261" t="s">
        <v>273</v>
      </c>
      <c r="C65" s="262"/>
      <c r="D65" s="368">
        <v>-414</v>
      </c>
      <c r="E65" s="368">
        <v>-448</v>
      </c>
      <c r="G65" s="252"/>
      <c r="H65" s="286"/>
      <c r="I65" s="253">
        <v>0</v>
      </c>
      <c r="J65" s="102" t="s">
        <v>336</v>
      </c>
      <c r="T65" s="118"/>
      <c r="U65" s="118"/>
    </row>
    <row r="66" spans="1:21" x14ac:dyDescent="0.3">
      <c r="A66" s="249">
        <v>38</v>
      </c>
      <c r="B66" s="261" t="s">
        <v>274</v>
      </c>
      <c r="C66" s="262"/>
      <c r="D66" s="368">
        <v>-36899</v>
      </c>
      <c r="E66" s="368">
        <v>-217</v>
      </c>
      <c r="G66" s="252"/>
      <c r="H66" s="252"/>
      <c r="I66" s="253">
        <v>0</v>
      </c>
      <c r="J66" s="102" t="s">
        <v>336</v>
      </c>
      <c r="T66" s="118"/>
      <c r="U66" s="118"/>
    </row>
    <row r="67" spans="1:21" x14ac:dyDescent="0.3">
      <c r="A67" s="249">
        <v>44</v>
      </c>
      <c r="B67" s="261" t="s">
        <v>275</v>
      </c>
      <c r="C67" s="262"/>
      <c r="D67" s="368">
        <v>0</v>
      </c>
      <c r="E67" s="368">
        <v>0</v>
      </c>
      <c r="G67" s="252"/>
      <c r="H67" s="252"/>
      <c r="I67" s="253"/>
      <c r="T67" s="118"/>
      <c r="U67" s="118"/>
    </row>
    <row r="68" spans="1:21" x14ac:dyDescent="0.3">
      <c r="A68" s="249">
        <v>37</v>
      </c>
      <c r="B68" s="261" t="s">
        <v>276</v>
      </c>
      <c r="C68" s="262"/>
      <c r="D68" s="368">
        <v>0</v>
      </c>
      <c r="E68" s="368">
        <v>0</v>
      </c>
      <c r="G68" s="252"/>
      <c r="H68" s="252"/>
      <c r="I68" s="253">
        <v>0</v>
      </c>
      <c r="J68" s="102" t="s">
        <v>336</v>
      </c>
      <c r="T68" s="118"/>
      <c r="U68" s="118"/>
    </row>
    <row r="69" spans="1:21" outlineLevel="1" x14ac:dyDescent="0.3">
      <c r="A69" s="249">
        <v>43</v>
      </c>
      <c r="B69" s="289" t="s">
        <v>277</v>
      </c>
      <c r="C69" s="290"/>
      <c r="D69" s="399">
        <v>0</v>
      </c>
      <c r="E69" s="399">
        <v>0</v>
      </c>
      <c r="G69" s="252"/>
      <c r="H69" s="252"/>
      <c r="I69" s="253">
        <v>0</v>
      </c>
      <c r="J69" s="102" t="s">
        <v>336</v>
      </c>
      <c r="T69" s="118"/>
      <c r="U69" s="118"/>
    </row>
    <row r="70" spans="1:21" outlineLevel="1" x14ac:dyDescent="0.3">
      <c r="A70" s="249">
        <v>33</v>
      </c>
      <c r="B70" s="261" t="s">
        <v>278</v>
      </c>
      <c r="C70" s="251"/>
      <c r="D70" s="368">
        <v>0</v>
      </c>
      <c r="E70" s="368">
        <v>0</v>
      </c>
      <c r="G70" s="293"/>
      <c r="H70" s="293"/>
      <c r="I70" s="253">
        <v>0</v>
      </c>
      <c r="J70" s="102" t="s">
        <v>336</v>
      </c>
      <c r="T70" s="118"/>
      <c r="U70" s="118"/>
    </row>
    <row r="71" spans="1:21" ht="19.5" outlineLevel="1" thickBot="1" x14ac:dyDescent="0.35">
      <c r="A71" s="249">
        <v>33.200000000000003</v>
      </c>
      <c r="B71" s="271" t="s">
        <v>279</v>
      </c>
      <c r="C71" s="272"/>
      <c r="D71" s="402">
        <v>0</v>
      </c>
      <c r="E71" s="402">
        <v>0</v>
      </c>
      <c r="G71" s="293"/>
      <c r="H71" s="293"/>
      <c r="I71" s="253">
        <v>0</v>
      </c>
      <c r="J71" s="102" t="s">
        <v>336</v>
      </c>
      <c r="T71" s="118"/>
      <c r="U71" s="118"/>
    </row>
    <row r="72" spans="1:21" ht="19.5" customHeight="1" thickBot="1" x14ac:dyDescent="0.35">
      <c r="A72" s="249"/>
      <c r="B72" s="281" t="str">
        <f>IF(OR(AND(D72&lt;0,E72&lt;0),AND(D72&lt;0,E72=0),AND(E72&lt;0,D72=0)),Ф.3_MLN!M72,IF(OR(AND(D72&gt;0,E72&gt;0),AND(E72&gt;0,D72=0),AND(D72&gt;0,E72=0)),Ф.3_MLN!N72,IF(AND(D72&gt;0,E72&lt;0),Ф.3_MLN!O72,Ф.3_MLN!P72)))</f>
        <v>Чистое использование денежных средств в финансовой деятельности</v>
      </c>
      <c r="C72" s="282"/>
      <c r="D72" s="396">
        <f>ROUND(SUM(D62:D71),0)</f>
        <v>-37313</v>
      </c>
      <c r="E72" s="396">
        <f>ROUND(SUM(E62:E71),0)</f>
        <v>-665</v>
      </c>
      <c r="G72" s="252"/>
      <c r="H72" s="277"/>
      <c r="I72" s="253">
        <v>0</v>
      </c>
      <c r="J72" s="102" t="s">
        <v>336</v>
      </c>
      <c r="M72" s="100" t="s">
        <v>280</v>
      </c>
      <c r="N72" s="100" t="s">
        <v>281</v>
      </c>
      <c r="O72" s="100" t="s">
        <v>282</v>
      </c>
      <c r="P72" s="100" t="s">
        <v>283</v>
      </c>
      <c r="T72" s="118"/>
      <c r="U72" s="118"/>
    </row>
    <row r="73" spans="1:21" x14ac:dyDescent="0.3">
      <c r="A73" s="249"/>
      <c r="B73" s="284"/>
      <c r="C73" s="285"/>
      <c r="D73" s="403"/>
      <c r="E73" s="403"/>
      <c r="G73" s="252"/>
      <c r="H73" s="286"/>
      <c r="I73" s="253"/>
      <c r="J73" s="102" t="s">
        <v>336</v>
      </c>
    </row>
    <row r="74" spans="1:21" x14ac:dyDescent="0.3">
      <c r="A74" s="249">
        <v>40</v>
      </c>
      <c r="B74" s="261" t="s">
        <v>284</v>
      </c>
      <c r="C74" s="262"/>
      <c r="D74" s="368">
        <v>-7695</v>
      </c>
      <c r="E74" s="368">
        <v>56271</v>
      </c>
      <c r="F74" s="294"/>
      <c r="G74" s="65"/>
      <c r="H74" s="295"/>
      <c r="I74" s="253">
        <v>0</v>
      </c>
      <c r="J74" s="102" t="s">
        <v>336</v>
      </c>
      <c r="T74" s="118"/>
      <c r="U74" s="118"/>
    </row>
    <row r="75" spans="1:21" x14ac:dyDescent="0.3">
      <c r="A75" s="249">
        <v>41</v>
      </c>
      <c r="B75" s="271" t="s">
        <v>285</v>
      </c>
      <c r="C75" s="251">
        <v>6</v>
      </c>
      <c r="D75" s="368">
        <v>205</v>
      </c>
      <c r="E75" s="368">
        <v>-110</v>
      </c>
      <c r="F75" s="294"/>
      <c r="G75" s="296" t="s">
        <v>61</v>
      </c>
      <c r="H75" s="297"/>
      <c r="I75" s="253">
        <v>0</v>
      </c>
      <c r="J75" s="102" t="s">
        <v>336</v>
      </c>
      <c r="T75" s="118"/>
      <c r="U75" s="118"/>
    </row>
    <row r="76" spans="1:21" x14ac:dyDescent="0.3">
      <c r="A76" s="249"/>
      <c r="B76" s="298" t="str">
        <f>IF(OR(AND(D76&lt;0,E76&lt;0),AND(D76&lt;0,E76=0),AND(E76&lt;0,D76=0)),Ф.3_MLN!M76,IF(OR(AND(D76&gt;0,E76&gt;0),AND(E76&gt;0,D76=0),AND(D76&gt;0,E76=0)),Ф.3_MLN!N76,IF(AND(D76&gt;0,E76&lt;0),Ф.3_MLN!O76,Ф.3_MLN!P76)))</f>
        <v>Чистое уменьшение денежных средств и их эквивалентов</v>
      </c>
      <c r="C76" s="299"/>
      <c r="D76" s="404">
        <f>ROUND(D72+D59+D44+D74+D75,0)</f>
        <v>-219538</v>
      </c>
      <c r="E76" s="404">
        <f>ROUND(E72+E59+E44+E74+E75,0)</f>
        <v>-243017</v>
      </c>
      <c r="G76" s="300"/>
      <c r="H76" s="297"/>
      <c r="I76" s="253"/>
      <c r="M76" s="100" t="s">
        <v>286</v>
      </c>
      <c r="N76" s="100" t="s">
        <v>287</v>
      </c>
      <c r="O76" s="100" t="s">
        <v>288</v>
      </c>
      <c r="P76" s="100" t="s">
        <v>289</v>
      </c>
      <c r="T76" s="118"/>
      <c r="U76" s="118"/>
    </row>
    <row r="77" spans="1:21" ht="19.5" thickBot="1" x14ac:dyDescent="0.35">
      <c r="A77" s="249">
        <v>42</v>
      </c>
      <c r="B77" s="273" t="s">
        <v>346</v>
      </c>
      <c r="C77" s="301"/>
      <c r="D77" s="405">
        <v>852986</v>
      </c>
      <c r="E77" s="395">
        <v>1158235</v>
      </c>
      <c r="G77" s="302">
        <v>0</v>
      </c>
      <c r="H77" s="297"/>
      <c r="I77" s="253">
        <v>0</v>
      </c>
      <c r="J77" s="102" t="s">
        <v>336</v>
      </c>
      <c r="T77" s="118"/>
      <c r="U77" s="118"/>
    </row>
    <row r="78" spans="1:21" ht="19.5" thickBot="1" x14ac:dyDescent="0.35">
      <c r="A78" s="283"/>
      <c r="B78" s="303" t="s">
        <v>347</v>
      </c>
      <c r="C78" s="304">
        <v>13</v>
      </c>
      <c r="D78" s="406">
        <f>SUM(D76:D77)</f>
        <v>633448</v>
      </c>
      <c r="E78" s="406">
        <f>SUM(E76:E77)</f>
        <v>915218</v>
      </c>
      <c r="G78" s="302">
        <v>0</v>
      </c>
      <c r="H78" s="305"/>
      <c r="I78" s="253">
        <v>0</v>
      </c>
      <c r="J78" s="102" t="s">
        <v>336</v>
      </c>
      <c r="T78" s="118"/>
      <c r="U78" s="118"/>
    </row>
    <row r="79" spans="1:21" hidden="1" outlineLevel="1" x14ac:dyDescent="0.3">
      <c r="A79" s="283"/>
      <c r="B79" s="271"/>
      <c r="C79" s="272"/>
      <c r="D79" s="407"/>
      <c r="E79" s="407"/>
      <c r="G79" s="293"/>
      <c r="H79" s="293"/>
    </row>
    <row r="80" spans="1:21" ht="19.5" hidden="1" outlineLevel="1" thickBot="1" x14ac:dyDescent="0.35">
      <c r="A80" s="283"/>
      <c r="B80" s="306" t="s">
        <v>290</v>
      </c>
      <c r="C80" s="307"/>
      <c r="D80" s="408"/>
      <c r="E80" s="408"/>
      <c r="G80" s="293"/>
      <c r="H80" s="293"/>
    </row>
    <row r="81" spans="1:8" hidden="1" outlineLevel="1" x14ac:dyDescent="0.3">
      <c r="A81" s="283"/>
      <c r="B81" s="261" t="s">
        <v>291</v>
      </c>
      <c r="C81" s="262"/>
      <c r="D81" s="407" t="e">
        <v>#REF!</v>
      </c>
      <c r="E81" s="407" t="e">
        <v>#REF!</v>
      </c>
      <c r="G81" s="293"/>
      <c r="H81" s="293"/>
    </row>
    <row r="82" spans="1:8" hidden="1" outlineLevel="1" x14ac:dyDescent="0.3">
      <c r="A82" s="283"/>
      <c r="B82" s="261" t="s">
        <v>292</v>
      </c>
      <c r="C82" s="262"/>
      <c r="D82" s="407" t="e">
        <v>#REF!</v>
      </c>
      <c r="E82" s="407" t="e">
        <v>#REF!</v>
      </c>
      <c r="G82" s="293"/>
      <c r="H82" s="293"/>
    </row>
    <row r="83" spans="1:8" ht="19.5" hidden="1" outlineLevel="1" thickBot="1" x14ac:dyDescent="0.35">
      <c r="A83" s="283"/>
      <c r="B83" s="273" t="s">
        <v>293</v>
      </c>
      <c r="C83" s="274"/>
      <c r="D83" s="409" t="e">
        <v>#REF!</v>
      </c>
      <c r="E83" s="409" t="e">
        <v>#REF!</v>
      </c>
      <c r="G83" s="293"/>
      <c r="H83" s="293"/>
    </row>
    <row r="84" spans="1:8" collapsed="1" x14ac:dyDescent="0.3">
      <c r="B84" s="308" t="s">
        <v>64</v>
      </c>
      <c r="C84" s="309"/>
      <c r="D84" s="410">
        <v>0</v>
      </c>
      <c r="E84" s="411"/>
      <c r="F84" s="226"/>
      <c r="G84" s="293"/>
      <c r="H84" s="100"/>
    </row>
    <row r="85" spans="1:8" x14ac:dyDescent="0.3">
      <c r="B85" s="310"/>
      <c r="C85" s="310"/>
      <c r="D85" s="412"/>
      <c r="E85" s="412"/>
      <c r="F85" s="312"/>
      <c r="G85" s="311"/>
      <c r="H85" s="313"/>
    </row>
    <row r="86" spans="1:8" x14ac:dyDescent="0.3">
      <c r="B86" s="310"/>
      <c r="C86" s="310"/>
      <c r="D86" s="412"/>
      <c r="E86" s="412"/>
      <c r="F86" s="312"/>
      <c r="G86" s="311"/>
      <c r="H86" s="313"/>
    </row>
    <row r="87" spans="1:8" x14ac:dyDescent="0.3">
      <c r="B87" s="314" t="s">
        <v>65</v>
      </c>
      <c r="C87" s="314"/>
      <c r="D87" s="382" t="s">
        <v>66</v>
      </c>
      <c r="E87" s="413"/>
      <c r="F87" s="316"/>
      <c r="G87" s="315"/>
      <c r="H87" s="317"/>
    </row>
    <row r="88" spans="1:8" x14ac:dyDescent="0.3">
      <c r="B88" s="314"/>
      <c r="C88" s="314"/>
      <c r="D88" s="414"/>
      <c r="E88" s="413"/>
      <c r="F88" s="316"/>
      <c r="G88" s="315"/>
      <c r="H88" s="317"/>
    </row>
    <row r="89" spans="1:8" x14ac:dyDescent="0.3">
      <c r="B89" s="314" t="s">
        <v>294</v>
      </c>
      <c r="C89" s="314"/>
      <c r="D89" s="414"/>
      <c r="E89" s="413"/>
      <c r="F89" s="316"/>
      <c r="G89" s="315"/>
      <c r="H89" s="317"/>
    </row>
    <row r="90" spans="1:8" x14ac:dyDescent="0.3">
      <c r="B90" s="314"/>
      <c r="C90" s="314"/>
      <c r="D90" s="414"/>
      <c r="E90" s="413"/>
      <c r="F90" s="316"/>
      <c r="G90" s="315"/>
      <c r="H90" s="317"/>
    </row>
    <row r="91" spans="1:8" x14ac:dyDescent="0.3">
      <c r="B91" s="314" t="s">
        <v>67</v>
      </c>
      <c r="C91" s="314"/>
      <c r="D91" s="414" t="s">
        <v>68</v>
      </c>
      <c r="E91" s="413"/>
      <c r="F91" s="316"/>
      <c r="G91" s="315"/>
      <c r="H91" s="317"/>
    </row>
    <row r="92" spans="1:8" x14ac:dyDescent="0.3">
      <c r="B92" s="225"/>
      <c r="C92" s="225"/>
      <c r="D92" s="415"/>
      <c r="E92" s="390"/>
      <c r="F92" s="226"/>
      <c r="G92" s="225"/>
      <c r="H92" s="227"/>
    </row>
    <row r="93" spans="1:8" x14ac:dyDescent="0.3">
      <c r="B93" s="318" t="s">
        <v>329</v>
      </c>
      <c r="C93" s="318"/>
      <c r="D93" s="389"/>
      <c r="E93" s="389"/>
      <c r="F93" s="312"/>
      <c r="G93" s="224"/>
      <c r="H93" s="319"/>
    </row>
    <row r="94" spans="1:8" x14ac:dyDescent="0.3">
      <c r="B94" s="318" t="s">
        <v>70</v>
      </c>
      <c r="C94" s="318"/>
      <c r="H94" s="320"/>
    </row>
    <row r="95" spans="1:8" x14ac:dyDescent="0.3">
      <c r="H95" s="320"/>
    </row>
    <row r="96" spans="1:8" x14ac:dyDescent="0.3">
      <c r="H96" s="320"/>
    </row>
    <row r="97" spans="1:8" x14ac:dyDescent="0.3">
      <c r="H97" s="320"/>
    </row>
    <row r="98" spans="1:8" x14ac:dyDescent="0.3">
      <c r="H98" s="320"/>
    </row>
    <row r="99" spans="1:8" x14ac:dyDescent="0.3">
      <c r="H99" s="320"/>
    </row>
    <row r="100" spans="1:8" ht="6.75" customHeight="1" x14ac:dyDescent="0.3">
      <c r="A100" s="321"/>
      <c r="B100" s="320"/>
      <c r="C100" s="320"/>
      <c r="F100" s="322"/>
      <c r="G100" s="320"/>
      <c r="H100" s="320"/>
    </row>
  </sheetData>
  <protectedRanges>
    <protectedRange algorithmName="SHA-512" hashValue="KX+NDgc/+9/X7/9yMCOVEbniQWWfKp5SjhKjwtrr0y3E+Y90TROvAxXMgjFNU6cRkwNwtUU8jyC2k+ynh77pUQ==" saltValue="U+wtwYSjr8wWAwRtxcF19Q==" spinCount="100000" sqref="D43:E43 D74:E76 D47:E58 D30:E34 D37:E41 D14:E27 D62:E71" name="Range1"/>
  </protectedRanges>
  <mergeCells count="4">
    <mergeCell ref="B7:E7"/>
    <mergeCell ref="B8:E8"/>
    <mergeCell ref="B9:E9"/>
    <mergeCell ref="B10:E10"/>
  </mergeCells>
  <conditionalFormatting sqref="F11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1" orientation="portrait" r:id="rId1"/>
  <colBreaks count="1" manualBreakCount="1">
    <brk id="1" max="8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AC63712-FD4A-4F36-A8CE-04417504DAB8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E847-E4B3-4C5A-B03D-D0E8EB105B99}">
  <sheetPr>
    <tabColor rgb="FFD02293"/>
    <pageSetUpPr autoPageBreaks="0"/>
  </sheetPr>
  <dimension ref="A1:X94"/>
  <sheetViews>
    <sheetView view="pageBreakPreview" zoomScale="55" zoomScaleNormal="100" zoomScaleSheetLayoutView="55" workbookViewId="0">
      <selection activeCell="J4" sqref="J4"/>
    </sheetView>
  </sheetViews>
  <sheetFormatPr defaultRowHeight="12" customHeight="1" outlineLevelRow="1" outlineLevelCol="1" x14ac:dyDescent="0.25"/>
  <cols>
    <col min="1" max="1" width="94.7109375" style="544" customWidth="1"/>
    <col min="2" max="5" width="23.85546875" style="536" customWidth="1"/>
    <col min="6" max="6" width="29" style="536" bestFit="1" customWidth="1"/>
    <col min="7" max="7" width="31.42578125" style="536" customWidth="1"/>
    <col min="8" max="9" width="27.85546875" style="536" customWidth="1"/>
    <col min="10" max="12" width="27.42578125" style="536" customWidth="1"/>
    <col min="13" max="13" width="23.85546875" style="425" customWidth="1"/>
    <col min="14" max="14" width="1.42578125" style="425" customWidth="1"/>
    <col min="15" max="15" width="20.42578125" style="417" bestFit="1" customWidth="1"/>
    <col min="16" max="16" width="21" style="417" bestFit="1" customWidth="1"/>
    <col min="17" max="17" width="16.42578125" style="418" bestFit="1" customWidth="1"/>
    <col min="18" max="18" width="27.42578125" style="418" customWidth="1"/>
    <col min="19" max="19" width="10.140625" style="418" bestFit="1" customWidth="1"/>
    <col min="20" max="22" width="9.140625" style="418"/>
    <col min="23" max="23" width="12.5703125" style="419" customWidth="1" outlineLevel="1"/>
    <col min="24" max="24" width="9.140625" style="419" customWidth="1" outlineLevel="1"/>
    <col min="25" max="250" width="9.140625" style="419"/>
    <col min="251" max="251" width="70.28515625" style="419" customWidth="1"/>
    <col min="252" max="253" width="23.85546875" style="419" customWidth="1"/>
    <col min="254" max="254" width="0" style="419" hidden="1" customWidth="1"/>
    <col min="255" max="255" width="23.85546875" style="419" customWidth="1"/>
    <col min="256" max="256" width="29" style="419" customWidth="1"/>
    <col min="257" max="258" width="0" style="419" hidden="1" customWidth="1"/>
    <col min="259" max="262" width="23.85546875" style="419" customWidth="1"/>
    <col min="263" max="264" width="0" style="419" hidden="1" customWidth="1"/>
    <col min="265" max="265" width="23.85546875" style="419" customWidth="1"/>
    <col min="266" max="267" width="13.7109375" style="419" bestFit="1" customWidth="1"/>
    <col min="268" max="506" width="9.140625" style="419"/>
    <col min="507" max="507" width="70.28515625" style="419" customWidth="1"/>
    <col min="508" max="509" width="23.85546875" style="419" customWidth="1"/>
    <col min="510" max="510" width="0" style="419" hidden="1" customWidth="1"/>
    <col min="511" max="511" width="23.85546875" style="419" customWidth="1"/>
    <col min="512" max="512" width="29" style="419" customWidth="1"/>
    <col min="513" max="514" width="0" style="419" hidden="1" customWidth="1"/>
    <col min="515" max="518" width="23.85546875" style="419" customWidth="1"/>
    <col min="519" max="520" width="0" style="419" hidden="1" customWidth="1"/>
    <col min="521" max="521" width="23.85546875" style="419" customWidth="1"/>
    <col min="522" max="523" width="13.7109375" style="419" bestFit="1" customWidth="1"/>
    <col min="524" max="762" width="9.140625" style="419"/>
    <col min="763" max="763" width="70.28515625" style="419" customWidth="1"/>
    <col min="764" max="765" width="23.85546875" style="419" customWidth="1"/>
    <col min="766" max="766" width="0" style="419" hidden="1" customWidth="1"/>
    <col min="767" max="767" width="23.85546875" style="419" customWidth="1"/>
    <col min="768" max="768" width="29" style="419" customWidth="1"/>
    <col min="769" max="770" width="0" style="419" hidden="1" customWidth="1"/>
    <col min="771" max="774" width="23.85546875" style="419" customWidth="1"/>
    <col min="775" max="776" width="0" style="419" hidden="1" customWidth="1"/>
    <col min="777" max="777" width="23.85546875" style="419" customWidth="1"/>
    <col min="778" max="779" width="13.7109375" style="419" bestFit="1" customWidth="1"/>
    <col min="780" max="1018" width="9.140625" style="419"/>
    <col min="1019" max="1019" width="70.28515625" style="419" customWidth="1"/>
    <col min="1020" max="1021" width="23.85546875" style="419" customWidth="1"/>
    <col min="1022" max="1022" width="0" style="419" hidden="1" customWidth="1"/>
    <col min="1023" max="1023" width="23.85546875" style="419" customWidth="1"/>
    <col min="1024" max="1024" width="29" style="419" customWidth="1"/>
    <col min="1025" max="1026" width="0" style="419" hidden="1" customWidth="1"/>
    <col min="1027" max="1030" width="23.85546875" style="419" customWidth="1"/>
    <col min="1031" max="1032" width="0" style="419" hidden="1" customWidth="1"/>
    <col min="1033" max="1033" width="23.85546875" style="419" customWidth="1"/>
    <col min="1034" max="1035" width="13.7109375" style="419" bestFit="1" customWidth="1"/>
    <col min="1036" max="1274" width="9.140625" style="419"/>
    <col min="1275" max="1275" width="70.28515625" style="419" customWidth="1"/>
    <col min="1276" max="1277" width="23.85546875" style="419" customWidth="1"/>
    <col min="1278" max="1278" width="0" style="419" hidden="1" customWidth="1"/>
    <col min="1279" max="1279" width="23.85546875" style="419" customWidth="1"/>
    <col min="1280" max="1280" width="29" style="419" customWidth="1"/>
    <col min="1281" max="1282" width="0" style="419" hidden="1" customWidth="1"/>
    <col min="1283" max="1286" width="23.85546875" style="419" customWidth="1"/>
    <col min="1287" max="1288" width="0" style="419" hidden="1" customWidth="1"/>
    <col min="1289" max="1289" width="23.85546875" style="419" customWidth="1"/>
    <col min="1290" max="1291" width="13.7109375" style="419" bestFit="1" customWidth="1"/>
    <col min="1292" max="1530" width="9.140625" style="419"/>
    <col min="1531" max="1531" width="70.28515625" style="419" customWidth="1"/>
    <col min="1532" max="1533" width="23.85546875" style="419" customWidth="1"/>
    <col min="1534" max="1534" width="0" style="419" hidden="1" customWidth="1"/>
    <col min="1535" max="1535" width="23.85546875" style="419" customWidth="1"/>
    <col min="1536" max="1536" width="29" style="419" customWidth="1"/>
    <col min="1537" max="1538" width="0" style="419" hidden="1" customWidth="1"/>
    <col min="1539" max="1542" width="23.85546875" style="419" customWidth="1"/>
    <col min="1543" max="1544" width="0" style="419" hidden="1" customWidth="1"/>
    <col min="1545" max="1545" width="23.85546875" style="419" customWidth="1"/>
    <col min="1546" max="1547" width="13.7109375" style="419" bestFit="1" customWidth="1"/>
    <col min="1548" max="1786" width="9.140625" style="419"/>
    <col min="1787" max="1787" width="70.28515625" style="419" customWidth="1"/>
    <col min="1788" max="1789" width="23.85546875" style="419" customWidth="1"/>
    <col min="1790" max="1790" width="0" style="419" hidden="1" customWidth="1"/>
    <col min="1791" max="1791" width="23.85546875" style="419" customWidth="1"/>
    <col min="1792" max="1792" width="29" style="419" customWidth="1"/>
    <col min="1793" max="1794" width="0" style="419" hidden="1" customWidth="1"/>
    <col min="1795" max="1798" width="23.85546875" style="419" customWidth="1"/>
    <col min="1799" max="1800" width="0" style="419" hidden="1" customWidth="1"/>
    <col min="1801" max="1801" width="23.85546875" style="419" customWidth="1"/>
    <col min="1802" max="1803" width="13.7109375" style="419" bestFit="1" customWidth="1"/>
    <col min="1804" max="2042" width="9.140625" style="419"/>
    <col min="2043" max="2043" width="70.28515625" style="419" customWidth="1"/>
    <col min="2044" max="2045" width="23.85546875" style="419" customWidth="1"/>
    <col min="2046" max="2046" width="0" style="419" hidden="1" customWidth="1"/>
    <col min="2047" max="2047" width="23.85546875" style="419" customWidth="1"/>
    <col min="2048" max="2048" width="29" style="419" customWidth="1"/>
    <col min="2049" max="2050" width="0" style="419" hidden="1" customWidth="1"/>
    <col min="2051" max="2054" width="23.85546875" style="419" customWidth="1"/>
    <col min="2055" max="2056" width="0" style="419" hidden="1" customWidth="1"/>
    <col min="2057" max="2057" width="23.85546875" style="419" customWidth="1"/>
    <col min="2058" max="2059" width="13.7109375" style="419" bestFit="1" customWidth="1"/>
    <col min="2060" max="2298" width="9.140625" style="419"/>
    <col min="2299" max="2299" width="70.28515625" style="419" customWidth="1"/>
    <col min="2300" max="2301" width="23.85546875" style="419" customWidth="1"/>
    <col min="2302" max="2302" width="0" style="419" hidden="1" customWidth="1"/>
    <col min="2303" max="2303" width="23.85546875" style="419" customWidth="1"/>
    <col min="2304" max="2304" width="29" style="419" customWidth="1"/>
    <col min="2305" max="2306" width="0" style="419" hidden="1" customWidth="1"/>
    <col min="2307" max="2310" width="23.85546875" style="419" customWidth="1"/>
    <col min="2311" max="2312" width="0" style="419" hidden="1" customWidth="1"/>
    <col min="2313" max="2313" width="23.85546875" style="419" customWidth="1"/>
    <col min="2314" max="2315" width="13.7109375" style="419" bestFit="1" customWidth="1"/>
    <col min="2316" max="2554" width="9.140625" style="419"/>
    <col min="2555" max="2555" width="70.28515625" style="419" customWidth="1"/>
    <col min="2556" max="2557" width="23.85546875" style="419" customWidth="1"/>
    <col min="2558" max="2558" width="0" style="419" hidden="1" customWidth="1"/>
    <col min="2559" max="2559" width="23.85546875" style="419" customWidth="1"/>
    <col min="2560" max="2560" width="29" style="419" customWidth="1"/>
    <col min="2561" max="2562" width="0" style="419" hidden="1" customWidth="1"/>
    <col min="2563" max="2566" width="23.85546875" style="419" customWidth="1"/>
    <col min="2567" max="2568" width="0" style="419" hidden="1" customWidth="1"/>
    <col min="2569" max="2569" width="23.85546875" style="419" customWidth="1"/>
    <col min="2570" max="2571" width="13.7109375" style="419" bestFit="1" customWidth="1"/>
    <col min="2572" max="2810" width="9.140625" style="419"/>
    <col min="2811" max="2811" width="70.28515625" style="419" customWidth="1"/>
    <col min="2812" max="2813" width="23.85546875" style="419" customWidth="1"/>
    <col min="2814" max="2814" width="0" style="419" hidden="1" customWidth="1"/>
    <col min="2815" max="2815" width="23.85546875" style="419" customWidth="1"/>
    <col min="2816" max="2816" width="29" style="419" customWidth="1"/>
    <col min="2817" max="2818" width="0" style="419" hidden="1" customWidth="1"/>
    <col min="2819" max="2822" width="23.85546875" style="419" customWidth="1"/>
    <col min="2823" max="2824" width="0" style="419" hidden="1" customWidth="1"/>
    <col min="2825" max="2825" width="23.85546875" style="419" customWidth="1"/>
    <col min="2826" max="2827" width="13.7109375" style="419" bestFit="1" customWidth="1"/>
    <col min="2828" max="3066" width="9.140625" style="419"/>
    <col min="3067" max="3067" width="70.28515625" style="419" customWidth="1"/>
    <col min="3068" max="3069" width="23.85546875" style="419" customWidth="1"/>
    <col min="3070" max="3070" width="0" style="419" hidden="1" customWidth="1"/>
    <col min="3071" max="3071" width="23.85546875" style="419" customWidth="1"/>
    <col min="3072" max="3072" width="29" style="419" customWidth="1"/>
    <col min="3073" max="3074" width="0" style="419" hidden="1" customWidth="1"/>
    <col min="3075" max="3078" width="23.85546875" style="419" customWidth="1"/>
    <col min="3079" max="3080" width="0" style="419" hidden="1" customWidth="1"/>
    <col min="3081" max="3081" width="23.85546875" style="419" customWidth="1"/>
    <col min="3082" max="3083" width="13.7109375" style="419" bestFit="1" customWidth="1"/>
    <col min="3084" max="3322" width="9.140625" style="419"/>
    <col min="3323" max="3323" width="70.28515625" style="419" customWidth="1"/>
    <col min="3324" max="3325" width="23.85546875" style="419" customWidth="1"/>
    <col min="3326" max="3326" width="0" style="419" hidden="1" customWidth="1"/>
    <col min="3327" max="3327" width="23.85546875" style="419" customWidth="1"/>
    <col min="3328" max="3328" width="29" style="419" customWidth="1"/>
    <col min="3329" max="3330" width="0" style="419" hidden="1" customWidth="1"/>
    <col min="3331" max="3334" width="23.85546875" style="419" customWidth="1"/>
    <col min="3335" max="3336" width="0" style="419" hidden="1" customWidth="1"/>
    <col min="3337" max="3337" width="23.85546875" style="419" customWidth="1"/>
    <col min="3338" max="3339" width="13.7109375" style="419" bestFit="1" customWidth="1"/>
    <col min="3340" max="3578" width="9.140625" style="419"/>
    <col min="3579" max="3579" width="70.28515625" style="419" customWidth="1"/>
    <col min="3580" max="3581" width="23.85546875" style="419" customWidth="1"/>
    <col min="3582" max="3582" width="0" style="419" hidden="1" customWidth="1"/>
    <col min="3583" max="3583" width="23.85546875" style="419" customWidth="1"/>
    <col min="3584" max="3584" width="29" style="419" customWidth="1"/>
    <col min="3585" max="3586" width="0" style="419" hidden="1" customWidth="1"/>
    <col min="3587" max="3590" width="23.85546875" style="419" customWidth="1"/>
    <col min="3591" max="3592" width="0" style="419" hidden="1" customWidth="1"/>
    <col min="3593" max="3593" width="23.85546875" style="419" customWidth="1"/>
    <col min="3594" max="3595" width="13.7109375" style="419" bestFit="1" customWidth="1"/>
    <col min="3596" max="3834" width="9.140625" style="419"/>
    <col min="3835" max="3835" width="70.28515625" style="419" customWidth="1"/>
    <col min="3836" max="3837" width="23.85546875" style="419" customWidth="1"/>
    <col min="3838" max="3838" width="0" style="419" hidden="1" customWidth="1"/>
    <col min="3839" max="3839" width="23.85546875" style="419" customWidth="1"/>
    <col min="3840" max="3840" width="29" style="419" customWidth="1"/>
    <col min="3841" max="3842" width="0" style="419" hidden="1" customWidth="1"/>
    <col min="3843" max="3846" width="23.85546875" style="419" customWidth="1"/>
    <col min="3847" max="3848" width="0" style="419" hidden="1" customWidth="1"/>
    <col min="3849" max="3849" width="23.85546875" style="419" customWidth="1"/>
    <col min="3850" max="3851" width="13.7109375" style="419" bestFit="1" customWidth="1"/>
    <col min="3852" max="4090" width="9.140625" style="419"/>
    <col min="4091" max="4091" width="70.28515625" style="419" customWidth="1"/>
    <col min="4092" max="4093" width="23.85546875" style="419" customWidth="1"/>
    <col min="4094" max="4094" width="0" style="419" hidden="1" customWidth="1"/>
    <col min="4095" max="4095" width="23.85546875" style="419" customWidth="1"/>
    <col min="4096" max="4096" width="29" style="419" customWidth="1"/>
    <col min="4097" max="4098" width="0" style="419" hidden="1" customWidth="1"/>
    <col min="4099" max="4102" width="23.85546875" style="419" customWidth="1"/>
    <col min="4103" max="4104" width="0" style="419" hidden="1" customWidth="1"/>
    <col min="4105" max="4105" width="23.85546875" style="419" customWidth="1"/>
    <col min="4106" max="4107" width="13.7109375" style="419" bestFit="1" customWidth="1"/>
    <col min="4108" max="4346" width="9.140625" style="419"/>
    <col min="4347" max="4347" width="70.28515625" style="419" customWidth="1"/>
    <col min="4348" max="4349" width="23.85546875" style="419" customWidth="1"/>
    <col min="4350" max="4350" width="0" style="419" hidden="1" customWidth="1"/>
    <col min="4351" max="4351" width="23.85546875" style="419" customWidth="1"/>
    <col min="4352" max="4352" width="29" style="419" customWidth="1"/>
    <col min="4353" max="4354" width="0" style="419" hidden="1" customWidth="1"/>
    <col min="4355" max="4358" width="23.85546875" style="419" customWidth="1"/>
    <col min="4359" max="4360" width="0" style="419" hidden="1" customWidth="1"/>
    <col min="4361" max="4361" width="23.85546875" style="419" customWidth="1"/>
    <col min="4362" max="4363" width="13.7109375" style="419" bestFit="1" customWidth="1"/>
    <col min="4364" max="4602" width="9.140625" style="419"/>
    <col min="4603" max="4603" width="70.28515625" style="419" customWidth="1"/>
    <col min="4604" max="4605" width="23.85546875" style="419" customWidth="1"/>
    <col min="4606" max="4606" width="0" style="419" hidden="1" customWidth="1"/>
    <col min="4607" max="4607" width="23.85546875" style="419" customWidth="1"/>
    <col min="4608" max="4608" width="29" style="419" customWidth="1"/>
    <col min="4609" max="4610" width="0" style="419" hidden="1" customWidth="1"/>
    <col min="4611" max="4614" width="23.85546875" style="419" customWidth="1"/>
    <col min="4615" max="4616" width="0" style="419" hidden="1" customWidth="1"/>
    <col min="4617" max="4617" width="23.85546875" style="419" customWidth="1"/>
    <col min="4618" max="4619" width="13.7109375" style="419" bestFit="1" customWidth="1"/>
    <col min="4620" max="4858" width="9.140625" style="419"/>
    <col min="4859" max="4859" width="70.28515625" style="419" customWidth="1"/>
    <col min="4860" max="4861" width="23.85546875" style="419" customWidth="1"/>
    <col min="4862" max="4862" width="0" style="419" hidden="1" customWidth="1"/>
    <col min="4863" max="4863" width="23.85546875" style="419" customWidth="1"/>
    <col min="4864" max="4864" width="29" style="419" customWidth="1"/>
    <col min="4865" max="4866" width="0" style="419" hidden="1" customWidth="1"/>
    <col min="4867" max="4870" width="23.85546875" style="419" customWidth="1"/>
    <col min="4871" max="4872" width="0" style="419" hidden="1" customWidth="1"/>
    <col min="4873" max="4873" width="23.85546875" style="419" customWidth="1"/>
    <col min="4874" max="4875" width="13.7109375" style="419" bestFit="1" customWidth="1"/>
    <col min="4876" max="5114" width="9.140625" style="419"/>
    <col min="5115" max="5115" width="70.28515625" style="419" customWidth="1"/>
    <col min="5116" max="5117" width="23.85546875" style="419" customWidth="1"/>
    <col min="5118" max="5118" width="0" style="419" hidden="1" customWidth="1"/>
    <col min="5119" max="5119" width="23.85546875" style="419" customWidth="1"/>
    <col min="5120" max="5120" width="29" style="419" customWidth="1"/>
    <col min="5121" max="5122" width="0" style="419" hidden="1" customWidth="1"/>
    <col min="5123" max="5126" width="23.85546875" style="419" customWidth="1"/>
    <col min="5127" max="5128" width="0" style="419" hidden="1" customWidth="1"/>
    <col min="5129" max="5129" width="23.85546875" style="419" customWidth="1"/>
    <col min="5130" max="5131" width="13.7109375" style="419" bestFit="1" customWidth="1"/>
    <col min="5132" max="5370" width="9.140625" style="419"/>
    <col min="5371" max="5371" width="70.28515625" style="419" customWidth="1"/>
    <col min="5372" max="5373" width="23.85546875" style="419" customWidth="1"/>
    <col min="5374" max="5374" width="0" style="419" hidden="1" customWidth="1"/>
    <col min="5375" max="5375" width="23.85546875" style="419" customWidth="1"/>
    <col min="5376" max="5376" width="29" style="419" customWidth="1"/>
    <col min="5377" max="5378" width="0" style="419" hidden="1" customWidth="1"/>
    <col min="5379" max="5382" width="23.85546875" style="419" customWidth="1"/>
    <col min="5383" max="5384" width="0" style="419" hidden="1" customWidth="1"/>
    <col min="5385" max="5385" width="23.85546875" style="419" customWidth="1"/>
    <col min="5386" max="5387" width="13.7109375" style="419" bestFit="1" customWidth="1"/>
    <col min="5388" max="5626" width="9.140625" style="419"/>
    <col min="5627" max="5627" width="70.28515625" style="419" customWidth="1"/>
    <col min="5628" max="5629" width="23.85546875" style="419" customWidth="1"/>
    <col min="5630" max="5630" width="0" style="419" hidden="1" customWidth="1"/>
    <col min="5631" max="5631" width="23.85546875" style="419" customWidth="1"/>
    <col min="5632" max="5632" width="29" style="419" customWidth="1"/>
    <col min="5633" max="5634" width="0" style="419" hidden="1" customWidth="1"/>
    <col min="5635" max="5638" width="23.85546875" style="419" customWidth="1"/>
    <col min="5639" max="5640" width="0" style="419" hidden="1" customWidth="1"/>
    <col min="5641" max="5641" width="23.85546875" style="419" customWidth="1"/>
    <col min="5642" max="5643" width="13.7109375" style="419" bestFit="1" customWidth="1"/>
    <col min="5644" max="5882" width="9.140625" style="419"/>
    <col min="5883" max="5883" width="70.28515625" style="419" customWidth="1"/>
    <col min="5884" max="5885" width="23.85546875" style="419" customWidth="1"/>
    <col min="5886" max="5886" width="0" style="419" hidden="1" customWidth="1"/>
    <col min="5887" max="5887" width="23.85546875" style="419" customWidth="1"/>
    <col min="5888" max="5888" width="29" style="419" customWidth="1"/>
    <col min="5889" max="5890" width="0" style="419" hidden="1" customWidth="1"/>
    <col min="5891" max="5894" width="23.85546875" style="419" customWidth="1"/>
    <col min="5895" max="5896" width="0" style="419" hidden="1" customWidth="1"/>
    <col min="5897" max="5897" width="23.85546875" style="419" customWidth="1"/>
    <col min="5898" max="5899" width="13.7109375" style="419" bestFit="1" customWidth="1"/>
    <col min="5900" max="6138" width="9.140625" style="419"/>
    <col min="6139" max="6139" width="70.28515625" style="419" customWidth="1"/>
    <col min="6140" max="6141" width="23.85546875" style="419" customWidth="1"/>
    <col min="6142" max="6142" width="0" style="419" hidden="1" customWidth="1"/>
    <col min="6143" max="6143" width="23.85546875" style="419" customWidth="1"/>
    <col min="6144" max="6144" width="29" style="419" customWidth="1"/>
    <col min="6145" max="6146" width="0" style="419" hidden="1" customWidth="1"/>
    <col min="6147" max="6150" width="23.85546875" style="419" customWidth="1"/>
    <col min="6151" max="6152" width="0" style="419" hidden="1" customWidth="1"/>
    <col min="6153" max="6153" width="23.85546875" style="419" customWidth="1"/>
    <col min="6154" max="6155" width="13.7109375" style="419" bestFit="1" customWidth="1"/>
    <col min="6156" max="6394" width="9.140625" style="419"/>
    <col min="6395" max="6395" width="70.28515625" style="419" customWidth="1"/>
    <col min="6396" max="6397" width="23.85546875" style="419" customWidth="1"/>
    <col min="6398" max="6398" width="0" style="419" hidden="1" customWidth="1"/>
    <col min="6399" max="6399" width="23.85546875" style="419" customWidth="1"/>
    <col min="6400" max="6400" width="29" style="419" customWidth="1"/>
    <col min="6401" max="6402" width="0" style="419" hidden="1" customWidth="1"/>
    <col min="6403" max="6406" width="23.85546875" style="419" customWidth="1"/>
    <col min="6407" max="6408" width="0" style="419" hidden="1" customWidth="1"/>
    <col min="6409" max="6409" width="23.85546875" style="419" customWidth="1"/>
    <col min="6410" max="6411" width="13.7109375" style="419" bestFit="1" customWidth="1"/>
    <col min="6412" max="6650" width="9.140625" style="419"/>
    <col min="6651" max="6651" width="70.28515625" style="419" customWidth="1"/>
    <col min="6652" max="6653" width="23.85546875" style="419" customWidth="1"/>
    <col min="6654" max="6654" width="0" style="419" hidden="1" customWidth="1"/>
    <col min="6655" max="6655" width="23.85546875" style="419" customWidth="1"/>
    <col min="6656" max="6656" width="29" style="419" customWidth="1"/>
    <col min="6657" max="6658" width="0" style="419" hidden="1" customWidth="1"/>
    <col min="6659" max="6662" width="23.85546875" style="419" customWidth="1"/>
    <col min="6663" max="6664" width="0" style="419" hidden="1" customWidth="1"/>
    <col min="6665" max="6665" width="23.85546875" style="419" customWidth="1"/>
    <col min="6666" max="6667" width="13.7109375" style="419" bestFit="1" customWidth="1"/>
    <col min="6668" max="6906" width="9.140625" style="419"/>
    <col min="6907" max="6907" width="70.28515625" style="419" customWidth="1"/>
    <col min="6908" max="6909" width="23.85546875" style="419" customWidth="1"/>
    <col min="6910" max="6910" width="0" style="419" hidden="1" customWidth="1"/>
    <col min="6911" max="6911" width="23.85546875" style="419" customWidth="1"/>
    <col min="6912" max="6912" width="29" style="419" customWidth="1"/>
    <col min="6913" max="6914" width="0" style="419" hidden="1" customWidth="1"/>
    <col min="6915" max="6918" width="23.85546875" style="419" customWidth="1"/>
    <col min="6919" max="6920" width="0" style="419" hidden="1" customWidth="1"/>
    <col min="6921" max="6921" width="23.85546875" style="419" customWidth="1"/>
    <col min="6922" max="6923" width="13.7109375" style="419" bestFit="1" customWidth="1"/>
    <col min="6924" max="7162" width="9.140625" style="419"/>
    <col min="7163" max="7163" width="70.28515625" style="419" customWidth="1"/>
    <col min="7164" max="7165" width="23.85546875" style="419" customWidth="1"/>
    <col min="7166" max="7166" width="0" style="419" hidden="1" customWidth="1"/>
    <col min="7167" max="7167" width="23.85546875" style="419" customWidth="1"/>
    <col min="7168" max="7168" width="29" style="419" customWidth="1"/>
    <col min="7169" max="7170" width="0" style="419" hidden="1" customWidth="1"/>
    <col min="7171" max="7174" width="23.85546875" style="419" customWidth="1"/>
    <col min="7175" max="7176" width="0" style="419" hidden="1" customWidth="1"/>
    <col min="7177" max="7177" width="23.85546875" style="419" customWidth="1"/>
    <col min="7178" max="7179" width="13.7109375" style="419" bestFit="1" customWidth="1"/>
    <col min="7180" max="7418" width="9.140625" style="419"/>
    <col min="7419" max="7419" width="70.28515625" style="419" customWidth="1"/>
    <col min="7420" max="7421" width="23.85546875" style="419" customWidth="1"/>
    <col min="7422" max="7422" width="0" style="419" hidden="1" customWidth="1"/>
    <col min="7423" max="7423" width="23.85546875" style="419" customWidth="1"/>
    <col min="7424" max="7424" width="29" style="419" customWidth="1"/>
    <col min="7425" max="7426" width="0" style="419" hidden="1" customWidth="1"/>
    <col min="7427" max="7430" width="23.85546875" style="419" customWidth="1"/>
    <col min="7431" max="7432" width="0" style="419" hidden="1" customWidth="1"/>
    <col min="7433" max="7433" width="23.85546875" style="419" customWidth="1"/>
    <col min="7434" max="7435" width="13.7109375" style="419" bestFit="1" customWidth="1"/>
    <col min="7436" max="7674" width="9.140625" style="419"/>
    <col min="7675" max="7675" width="70.28515625" style="419" customWidth="1"/>
    <col min="7676" max="7677" width="23.85546875" style="419" customWidth="1"/>
    <col min="7678" max="7678" width="0" style="419" hidden="1" customWidth="1"/>
    <col min="7679" max="7679" width="23.85546875" style="419" customWidth="1"/>
    <col min="7680" max="7680" width="29" style="419" customWidth="1"/>
    <col min="7681" max="7682" width="0" style="419" hidden="1" customWidth="1"/>
    <col min="7683" max="7686" width="23.85546875" style="419" customWidth="1"/>
    <col min="7687" max="7688" width="0" style="419" hidden="1" customWidth="1"/>
    <col min="7689" max="7689" width="23.85546875" style="419" customWidth="1"/>
    <col min="7690" max="7691" width="13.7109375" style="419" bestFit="1" customWidth="1"/>
    <col min="7692" max="7930" width="9.140625" style="419"/>
    <col min="7931" max="7931" width="70.28515625" style="419" customWidth="1"/>
    <col min="7932" max="7933" width="23.85546875" style="419" customWidth="1"/>
    <col min="7934" max="7934" width="0" style="419" hidden="1" customWidth="1"/>
    <col min="7935" max="7935" width="23.85546875" style="419" customWidth="1"/>
    <col min="7936" max="7936" width="29" style="419" customWidth="1"/>
    <col min="7937" max="7938" width="0" style="419" hidden="1" customWidth="1"/>
    <col min="7939" max="7942" width="23.85546875" style="419" customWidth="1"/>
    <col min="7943" max="7944" width="0" style="419" hidden="1" customWidth="1"/>
    <col min="7945" max="7945" width="23.85546875" style="419" customWidth="1"/>
    <col min="7946" max="7947" width="13.7109375" style="419" bestFit="1" customWidth="1"/>
    <col min="7948" max="8186" width="9.140625" style="419"/>
    <col min="8187" max="8187" width="70.28515625" style="419" customWidth="1"/>
    <col min="8188" max="8189" width="23.85546875" style="419" customWidth="1"/>
    <col min="8190" max="8190" width="0" style="419" hidden="1" customWidth="1"/>
    <col min="8191" max="8191" width="23.85546875" style="419" customWidth="1"/>
    <col min="8192" max="8192" width="29" style="419" customWidth="1"/>
    <col min="8193" max="8194" width="0" style="419" hidden="1" customWidth="1"/>
    <col min="8195" max="8198" width="23.85546875" style="419" customWidth="1"/>
    <col min="8199" max="8200" width="0" style="419" hidden="1" customWidth="1"/>
    <col min="8201" max="8201" width="23.85546875" style="419" customWidth="1"/>
    <col min="8202" max="8203" width="13.7109375" style="419" bestFit="1" customWidth="1"/>
    <col min="8204" max="8442" width="9.140625" style="419"/>
    <col min="8443" max="8443" width="70.28515625" style="419" customWidth="1"/>
    <col min="8444" max="8445" width="23.85546875" style="419" customWidth="1"/>
    <col min="8446" max="8446" width="0" style="419" hidden="1" customWidth="1"/>
    <col min="8447" max="8447" width="23.85546875" style="419" customWidth="1"/>
    <col min="8448" max="8448" width="29" style="419" customWidth="1"/>
    <col min="8449" max="8450" width="0" style="419" hidden="1" customWidth="1"/>
    <col min="8451" max="8454" width="23.85546875" style="419" customWidth="1"/>
    <col min="8455" max="8456" width="0" style="419" hidden="1" customWidth="1"/>
    <col min="8457" max="8457" width="23.85546875" style="419" customWidth="1"/>
    <col min="8458" max="8459" width="13.7109375" style="419" bestFit="1" customWidth="1"/>
    <col min="8460" max="8698" width="9.140625" style="419"/>
    <col min="8699" max="8699" width="70.28515625" style="419" customWidth="1"/>
    <col min="8700" max="8701" width="23.85546875" style="419" customWidth="1"/>
    <col min="8702" max="8702" width="0" style="419" hidden="1" customWidth="1"/>
    <col min="8703" max="8703" width="23.85546875" style="419" customWidth="1"/>
    <col min="8704" max="8704" width="29" style="419" customWidth="1"/>
    <col min="8705" max="8706" width="0" style="419" hidden="1" customWidth="1"/>
    <col min="8707" max="8710" width="23.85546875" style="419" customWidth="1"/>
    <col min="8711" max="8712" width="0" style="419" hidden="1" customWidth="1"/>
    <col min="8713" max="8713" width="23.85546875" style="419" customWidth="1"/>
    <col min="8714" max="8715" width="13.7109375" style="419" bestFit="1" customWidth="1"/>
    <col min="8716" max="8954" width="9.140625" style="419"/>
    <col min="8955" max="8955" width="70.28515625" style="419" customWidth="1"/>
    <col min="8956" max="8957" width="23.85546875" style="419" customWidth="1"/>
    <col min="8958" max="8958" width="0" style="419" hidden="1" customWidth="1"/>
    <col min="8959" max="8959" width="23.85546875" style="419" customWidth="1"/>
    <col min="8960" max="8960" width="29" style="419" customWidth="1"/>
    <col min="8961" max="8962" width="0" style="419" hidden="1" customWidth="1"/>
    <col min="8963" max="8966" width="23.85546875" style="419" customWidth="1"/>
    <col min="8967" max="8968" width="0" style="419" hidden="1" customWidth="1"/>
    <col min="8969" max="8969" width="23.85546875" style="419" customWidth="1"/>
    <col min="8970" max="8971" width="13.7109375" style="419" bestFit="1" customWidth="1"/>
    <col min="8972" max="9210" width="9.140625" style="419"/>
    <col min="9211" max="9211" width="70.28515625" style="419" customWidth="1"/>
    <col min="9212" max="9213" width="23.85546875" style="419" customWidth="1"/>
    <col min="9214" max="9214" width="0" style="419" hidden="1" customWidth="1"/>
    <col min="9215" max="9215" width="23.85546875" style="419" customWidth="1"/>
    <col min="9216" max="9216" width="29" style="419" customWidth="1"/>
    <col min="9217" max="9218" width="0" style="419" hidden="1" customWidth="1"/>
    <col min="9219" max="9222" width="23.85546875" style="419" customWidth="1"/>
    <col min="9223" max="9224" width="0" style="419" hidden="1" customWidth="1"/>
    <col min="9225" max="9225" width="23.85546875" style="419" customWidth="1"/>
    <col min="9226" max="9227" width="13.7109375" style="419" bestFit="1" customWidth="1"/>
    <col min="9228" max="9466" width="9.140625" style="419"/>
    <col min="9467" max="9467" width="70.28515625" style="419" customWidth="1"/>
    <col min="9468" max="9469" width="23.85546875" style="419" customWidth="1"/>
    <col min="9470" max="9470" width="0" style="419" hidden="1" customWidth="1"/>
    <col min="9471" max="9471" width="23.85546875" style="419" customWidth="1"/>
    <col min="9472" max="9472" width="29" style="419" customWidth="1"/>
    <col min="9473" max="9474" width="0" style="419" hidden="1" customWidth="1"/>
    <col min="9475" max="9478" width="23.85546875" style="419" customWidth="1"/>
    <col min="9479" max="9480" width="0" style="419" hidden="1" customWidth="1"/>
    <col min="9481" max="9481" width="23.85546875" style="419" customWidth="1"/>
    <col min="9482" max="9483" width="13.7109375" style="419" bestFit="1" customWidth="1"/>
    <col min="9484" max="9722" width="9.140625" style="419"/>
    <col min="9723" max="9723" width="70.28515625" style="419" customWidth="1"/>
    <col min="9724" max="9725" width="23.85546875" style="419" customWidth="1"/>
    <col min="9726" max="9726" width="0" style="419" hidden="1" customWidth="1"/>
    <col min="9727" max="9727" width="23.85546875" style="419" customWidth="1"/>
    <col min="9728" max="9728" width="29" style="419" customWidth="1"/>
    <col min="9729" max="9730" width="0" style="419" hidden="1" customWidth="1"/>
    <col min="9731" max="9734" width="23.85546875" style="419" customWidth="1"/>
    <col min="9735" max="9736" width="0" style="419" hidden="1" customWidth="1"/>
    <col min="9737" max="9737" width="23.85546875" style="419" customWidth="1"/>
    <col min="9738" max="9739" width="13.7109375" style="419" bestFit="1" customWidth="1"/>
    <col min="9740" max="9978" width="9.140625" style="419"/>
    <col min="9979" max="9979" width="70.28515625" style="419" customWidth="1"/>
    <col min="9980" max="9981" width="23.85546875" style="419" customWidth="1"/>
    <col min="9982" max="9982" width="0" style="419" hidden="1" customWidth="1"/>
    <col min="9983" max="9983" width="23.85546875" style="419" customWidth="1"/>
    <col min="9984" max="9984" width="29" style="419" customWidth="1"/>
    <col min="9985" max="9986" width="0" style="419" hidden="1" customWidth="1"/>
    <col min="9987" max="9990" width="23.85546875" style="419" customWidth="1"/>
    <col min="9991" max="9992" width="0" style="419" hidden="1" customWidth="1"/>
    <col min="9993" max="9993" width="23.85546875" style="419" customWidth="1"/>
    <col min="9994" max="9995" width="13.7109375" style="419" bestFit="1" customWidth="1"/>
    <col min="9996" max="10234" width="9.140625" style="419"/>
    <col min="10235" max="10235" width="70.28515625" style="419" customWidth="1"/>
    <col min="10236" max="10237" width="23.85546875" style="419" customWidth="1"/>
    <col min="10238" max="10238" width="0" style="419" hidden="1" customWidth="1"/>
    <col min="10239" max="10239" width="23.85546875" style="419" customWidth="1"/>
    <col min="10240" max="10240" width="29" style="419" customWidth="1"/>
    <col min="10241" max="10242" width="0" style="419" hidden="1" customWidth="1"/>
    <col min="10243" max="10246" width="23.85546875" style="419" customWidth="1"/>
    <col min="10247" max="10248" width="0" style="419" hidden="1" customWidth="1"/>
    <col min="10249" max="10249" width="23.85546875" style="419" customWidth="1"/>
    <col min="10250" max="10251" width="13.7109375" style="419" bestFit="1" customWidth="1"/>
    <col min="10252" max="10490" width="9.140625" style="419"/>
    <col min="10491" max="10491" width="70.28515625" style="419" customWidth="1"/>
    <col min="10492" max="10493" width="23.85546875" style="419" customWidth="1"/>
    <col min="10494" max="10494" width="0" style="419" hidden="1" customWidth="1"/>
    <col min="10495" max="10495" width="23.85546875" style="419" customWidth="1"/>
    <col min="10496" max="10496" width="29" style="419" customWidth="1"/>
    <col min="10497" max="10498" width="0" style="419" hidden="1" customWidth="1"/>
    <col min="10499" max="10502" width="23.85546875" style="419" customWidth="1"/>
    <col min="10503" max="10504" width="0" style="419" hidden="1" customWidth="1"/>
    <col min="10505" max="10505" width="23.85546875" style="419" customWidth="1"/>
    <col min="10506" max="10507" width="13.7109375" style="419" bestFit="1" customWidth="1"/>
    <col min="10508" max="10746" width="9.140625" style="419"/>
    <col min="10747" max="10747" width="70.28515625" style="419" customWidth="1"/>
    <col min="10748" max="10749" width="23.85546875" style="419" customWidth="1"/>
    <col min="10750" max="10750" width="0" style="419" hidden="1" customWidth="1"/>
    <col min="10751" max="10751" width="23.85546875" style="419" customWidth="1"/>
    <col min="10752" max="10752" width="29" style="419" customWidth="1"/>
    <col min="10753" max="10754" width="0" style="419" hidden="1" customWidth="1"/>
    <col min="10755" max="10758" width="23.85546875" style="419" customWidth="1"/>
    <col min="10759" max="10760" width="0" style="419" hidden="1" customWidth="1"/>
    <col min="10761" max="10761" width="23.85546875" style="419" customWidth="1"/>
    <col min="10762" max="10763" width="13.7109375" style="419" bestFit="1" customWidth="1"/>
    <col min="10764" max="11002" width="9.140625" style="419"/>
    <col min="11003" max="11003" width="70.28515625" style="419" customWidth="1"/>
    <col min="11004" max="11005" width="23.85546875" style="419" customWidth="1"/>
    <col min="11006" max="11006" width="0" style="419" hidden="1" customWidth="1"/>
    <col min="11007" max="11007" width="23.85546875" style="419" customWidth="1"/>
    <col min="11008" max="11008" width="29" style="419" customWidth="1"/>
    <col min="11009" max="11010" width="0" style="419" hidden="1" customWidth="1"/>
    <col min="11011" max="11014" width="23.85546875" style="419" customWidth="1"/>
    <col min="11015" max="11016" width="0" style="419" hidden="1" customWidth="1"/>
    <col min="11017" max="11017" width="23.85546875" style="419" customWidth="1"/>
    <col min="11018" max="11019" width="13.7109375" style="419" bestFit="1" customWidth="1"/>
    <col min="11020" max="11258" width="9.140625" style="419"/>
    <col min="11259" max="11259" width="70.28515625" style="419" customWidth="1"/>
    <col min="11260" max="11261" width="23.85546875" style="419" customWidth="1"/>
    <col min="11262" max="11262" width="0" style="419" hidden="1" customWidth="1"/>
    <col min="11263" max="11263" width="23.85546875" style="419" customWidth="1"/>
    <col min="11264" max="11264" width="29" style="419" customWidth="1"/>
    <col min="11265" max="11266" width="0" style="419" hidden="1" customWidth="1"/>
    <col min="11267" max="11270" width="23.85546875" style="419" customWidth="1"/>
    <col min="11271" max="11272" width="0" style="419" hidden="1" customWidth="1"/>
    <col min="11273" max="11273" width="23.85546875" style="419" customWidth="1"/>
    <col min="11274" max="11275" width="13.7109375" style="419" bestFit="1" customWidth="1"/>
    <col min="11276" max="11514" width="9.140625" style="419"/>
    <col min="11515" max="11515" width="70.28515625" style="419" customWidth="1"/>
    <col min="11516" max="11517" width="23.85546875" style="419" customWidth="1"/>
    <col min="11518" max="11518" width="0" style="419" hidden="1" customWidth="1"/>
    <col min="11519" max="11519" width="23.85546875" style="419" customWidth="1"/>
    <col min="11520" max="11520" width="29" style="419" customWidth="1"/>
    <col min="11521" max="11522" width="0" style="419" hidden="1" customWidth="1"/>
    <col min="11523" max="11526" width="23.85546875" style="419" customWidth="1"/>
    <col min="11527" max="11528" width="0" style="419" hidden="1" customWidth="1"/>
    <col min="11529" max="11529" width="23.85546875" style="419" customWidth="1"/>
    <col min="11530" max="11531" width="13.7109375" style="419" bestFit="1" customWidth="1"/>
    <col min="11532" max="11770" width="9.140625" style="419"/>
    <col min="11771" max="11771" width="70.28515625" style="419" customWidth="1"/>
    <col min="11772" max="11773" width="23.85546875" style="419" customWidth="1"/>
    <col min="11774" max="11774" width="0" style="419" hidden="1" customWidth="1"/>
    <col min="11775" max="11775" width="23.85546875" style="419" customWidth="1"/>
    <col min="11776" max="11776" width="29" style="419" customWidth="1"/>
    <col min="11777" max="11778" width="0" style="419" hidden="1" customWidth="1"/>
    <col min="11779" max="11782" width="23.85546875" style="419" customWidth="1"/>
    <col min="11783" max="11784" width="0" style="419" hidden="1" customWidth="1"/>
    <col min="11785" max="11785" width="23.85546875" style="419" customWidth="1"/>
    <col min="11786" max="11787" width="13.7109375" style="419" bestFit="1" customWidth="1"/>
    <col min="11788" max="12026" width="9.140625" style="419"/>
    <col min="12027" max="12027" width="70.28515625" style="419" customWidth="1"/>
    <col min="12028" max="12029" width="23.85546875" style="419" customWidth="1"/>
    <col min="12030" max="12030" width="0" style="419" hidden="1" customWidth="1"/>
    <col min="12031" max="12031" width="23.85546875" style="419" customWidth="1"/>
    <col min="12032" max="12032" width="29" style="419" customWidth="1"/>
    <col min="12033" max="12034" width="0" style="419" hidden="1" customWidth="1"/>
    <col min="12035" max="12038" width="23.85546875" style="419" customWidth="1"/>
    <col min="12039" max="12040" width="0" style="419" hidden="1" customWidth="1"/>
    <col min="12041" max="12041" width="23.85546875" style="419" customWidth="1"/>
    <col min="12042" max="12043" width="13.7109375" style="419" bestFit="1" customWidth="1"/>
    <col min="12044" max="12282" width="9.140625" style="419"/>
    <col min="12283" max="12283" width="70.28515625" style="419" customWidth="1"/>
    <col min="12284" max="12285" width="23.85546875" style="419" customWidth="1"/>
    <col min="12286" max="12286" width="0" style="419" hidden="1" customWidth="1"/>
    <col min="12287" max="12287" width="23.85546875" style="419" customWidth="1"/>
    <col min="12288" max="12288" width="29" style="419" customWidth="1"/>
    <col min="12289" max="12290" width="0" style="419" hidden="1" customWidth="1"/>
    <col min="12291" max="12294" width="23.85546875" style="419" customWidth="1"/>
    <col min="12295" max="12296" width="0" style="419" hidden="1" customWidth="1"/>
    <col min="12297" max="12297" width="23.85546875" style="419" customWidth="1"/>
    <col min="12298" max="12299" width="13.7109375" style="419" bestFit="1" customWidth="1"/>
    <col min="12300" max="12538" width="9.140625" style="419"/>
    <col min="12539" max="12539" width="70.28515625" style="419" customWidth="1"/>
    <col min="12540" max="12541" width="23.85546875" style="419" customWidth="1"/>
    <col min="12542" max="12542" width="0" style="419" hidden="1" customWidth="1"/>
    <col min="12543" max="12543" width="23.85546875" style="419" customWidth="1"/>
    <col min="12544" max="12544" width="29" style="419" customWidth="1"/>
    <col min="12545" max="12546" width="0" style="419" hidden="1" customWidth="1"/>
    <col min="12547" max="12550" width="23.85546875" style="419" customWidth="1"/>
    <col min="12551" max="12552" width="0" style="419" hidden="1" customWidth="1"/>
    <col min="12553" max="12553" width="23.85546875" style="419" customWidth="1"/>
    <col min="12554" max="12555" width="13.7109375" style="419" bestFit="1" customWidth="1"/>
    <col min="12556" max="12794" width="9.140625" style="419"/>
    <col min="12795" max="12795" width="70.28515625" style="419" customWidth="1"/>
    <col min="12796" max="12797" width="23.85546875" style="419" customWidth="1"/>
    <col min="12798" max="12798" width="0" style="419" hidden="1" customWidth="1"/>
    <col min="12799" max="12799" width="23.85546875" style="419" customWidth="1"/>
    <col min="12800" max="12800" width="29" style="419" customWidth="1"/>
    <col min="12801" max="12802" width="0" style="419" hidden="1" customWidth="1"/>
    <col min="12803" max="12806" width="23.85546875" style="419" customWidth="1"/>
    <col min="12807" max="12808" width="0" style="419" hidden="1" customWidth="1"/>
    <col min="12809" max="12809" width="23.85546875" style="419" customWidth="1"/>
    <col min="12810" max="12811" width="13.7109375" style="419" bestFit="1" customWidth="1"/>
    <col min="12812" max="13050" width="9.140625" style="419"/>
    <col min="13051" max="13051" width="70.28515625" style="419" customWidth="1"/>
    <col min="13052" max="13053" width="23.85546875" style="419" customWidth="1"/>
    <col min="13054" max="13054" width="0" style="419" hidden="1" customWidth="1"/>
    <col min="13055" max="13055" width="23.85546875" style="419" customWidth="1"/>
    <col min="13056" max="13056" width="29" style="419" customWidth="1"/>
    <col min="13057" max="13058" width="0" style="419" hidden="1" customWidth="1"/>
    <col min="13059" max="13062" width="23.85546875" style="419" customWidth="1"/>
    <col min="13063" max="13064" width="0" style="419" hidden="1" customWidth="1"/>
    <col min="13065" max="13065" width="23.85546875" style="419" customWidth="1"/>
    <col min="13066" max="13067" width="13.7109375" style="419" bestFit="1" customWidth="1"/>
    <col min="13068" max="13306" width="9.140625" style="419"/>
    <col min="13307" max="13307" width="70.28515625" style="419" customWidth="1"/>
    <col min="13308" max="13309" width="23.85546875" style="419" customWidth="1"/>
    <col min="13310" max="13310" width="0" style="419" hidden="1" customWidth="1"/>
    <col min="13311" max="13311" width="23.85546875" style="419" customWidth="1"/>
    <col min="13312" max="13312" width="29" style="419" customWidth="1"/>
    <col min="13313" max="13314" width="0" style="419" hidden="1" customWidth="1"/>
    <col min="13315" max="13318" width="23.85546875" style="419" customWidth="1"/>
    <col min="13319" max="13320" width="0" style="419" hidden="1" customWidth="1"/>
    <col min="13321" max="13321" width="23.85546875" style="419" customWidth="1"/>
    <col min="13322" max="13323" width="13.7109375" style="419" bestFit="1" customWidth="1"/>
    <col min="13324" max="13562" width="9.140625" style="419"/>
    <col min="13563" max="13563" width="70.28515625" style="419" customWidth="1"/>
    <col min="13564" max="13565" width="23.85546875" style="419" customWidth="1"/>
    <col min="13566" max="13566" width="0" style="419" hidden="1" customWidth="1"/>
    <col min="13567" max="13567" width="23.85546875" style="419" customWidth="1"/>
    <col min="13568" max="13568" width="29" style="419" customWidth="1"/>
    <col min="13569" max="13570" width="0" style="419" hidden="1" customWidth="1"/>
    <col min="13571" max="13574" width="23.85546875" style="419" customWidth="1"/>
    <col min="13575" max="13576" width="0" style="419" hidden="1" customWidth="1"/>
    <col min="13577" max="13577" width="23.85546875" style="419" customWidth="1"/>
    <col min="13578" max="13579" width="13.7109375" style="419" bestFit="1" customWidth="1"/>
    <col min="13580" max="13818" width="9.140625" style="419"/>
    <col min="13819" max="13819" width="70.28515625" style="419" customWidth="1"/>
    <col min="13820" max="13821" width="23.85546875" style="419" customWidth="1"/>
    <col min="13822" max="13822" width="0" style="419" hidden="1" customWidth="1"/>
    <col min="13823" max="13823" width="23.85546875" style="419" customWidth="1"/>
    <col min="13824" max="13824" width="29" style="419" customWidth="1"/>
    <col min="13825" max="13826" width="0" style="419" hidden="1" customWidth="1"/>
    <col min="13827" max="13830" width="23.85546875" style="419" customWidth="1"/>
    <col min="13831" max="13832" width="0" style="419" hidden="1" customWidth="1"/>
    <col min="13833" max="13833" width="23.85546875" style="419" customWidth="1"/>
    <col min="13834" max="13835" width="13.7109375" style="419" bestFit="1" customWidth="1"/>
    <col min="13836" max="14074" width="9.140625" style="419"/>
    <col min="14075" max="14075" width="70.28515625" style="419" customWidth="1"/>
    <col min="14076" max="14077" width="23.85546875" style="419" customWidth="1"/>
    <col min="14078" max="14078" width="0" style="419" hidden="1" customWidth="1"/>
    <col min="14079" max="14079" width="23.85546875" style="419" customWidth="1"/>
    <col min="14080" max="14080" width="29" style="419" customWidth="1"/>
    <col min="14081" max="14082" width="0" style="419" hidden="1" customWidth="1"/>
    <col min="14083" max="14086" width="23.85546875" style="419" customWidth="1"/>
    <col min="14087" max="14088" width="0" style="419" hidden="1" customWidth="1"/>
    <col min="14089" max="14089" width="23.85546875" style="419" customWidth="1"/>
    <col min="14090" max="14091" width="13.7109375" style="419" bestFit="1" customWidth="1"/>
    <col min="14092" max="14330" width="9.140625" style="419"/>
    <col min="14331" max="14331" width="70.28515625" style="419" customWidth="1"/>
    <col min="14332" max="14333" width="23.85546875" style="419" customWidth="1"/>
    <col min="14334" max="14334" width="0" style="419" hidden="1" customWidth="1"/>
    <col min="14335" max="14335" width="23.85546875" style="419" customWidth="1"/>
    <col min="14336" max="14336" width="29" style="419" customWidth="1"/>
    <col min="14337" max="14338" width="0" style="419" hidden="1" customWidth="1"/>
    <col min="14339" max="14342" width="23.85546875" style="419" customWidth="1"/>
    <col min="14343" max="14344" width="0" style="419" hidden="1" customWidth="1"/>
    <col min="14345" max="14345" width="23.85546875" style="419" customWidth="1"/>
    <col min="14346" max="14347" width="13.7109375" style="419" bestFit="1" customWidth="1"/>
    <col min="14348" max="14586" width="9.140625" style="419"/>
    <col min="14587" max="14587" width="70.28515625" style="419" customWidth="1"/>
    <col min="14588" max="14589" width="23.85546875" style="419" customWidth="1"/>
    <col min="14590" max="14590" width="0" style="419" hidden="1" customWidth="1"/>
    <col min="14591" max="14591" width="23.85546875" style="419" customWidth="1"/>
    <col min="14592" max="14592" width="29" style="419" customWidth="1"/>
    <col min="14593" max="14594" width="0" style="419" hidden="1" customWidth="1"/>
    <col min="14595" max="14598" width="23.85546875" style="419" customWidth="1"/>
    <col min="14599" max="14600" width="0" style="419" hidden="1" customWidth="1"/>
    <col min="14601" max="14601" width="23.85546875" style="419" customWidth="1"/>
    <col min="14602" max="14603" width="13.7109375" style="419" bestFit="1" customWidth="1"/>
    <col min="14604" max="14842" width="9.140625" style="419"/>
    <col min="14843" max="14843" width="70.28515625" style="419" customWidth="1"/>
    <col min="14844" max="14845" width="23.85546875" style="419" customWidth="1"/>
    <col min="14846" max="14846" width="0" style="419" hidden="1" customWidth="1"/>
    <col min="14847" max="14847" width="23.85546875" style="419" customWidth="1"/>
    <col min="14848" max="14848" width="29" style="419" customWidth="1"/>
    <col min="14849" max="14850" width="0" style="419" hidden="1" customWidth="1"/>
    <col min="14851" max="14854" width="23.85546875" style="419" customWidth="1"/>
    <col min="14855" max="14856" width="0" style="419" hidden="1" customWidth="1"/>
    <col min="14857" max="14857" width="23.85546875" style="419" customWidth="1"/>
    <col min="14858" max="14859" width="13.7109375" style="419" bestFit="1" customWidth="1"/>
    <col min="14860" max="15098" width="9.140625" style="419"/>
    <col min="15099" max="15099" width="70.28515625" style="419" customWidth="1"/>
    <col min="15100" max="15101" width="23.85546875" style="419" customWidth="1"/>
    <col min="15102" max="15102" width="0" style="419" hidden="1" customWidth="1"/>
    <col min="15103" max="15103" width="23.85546875" style="419" customWidth="1"/>
    <col min="15104" max="15104" width="29" style="419" customWidth="1"/>
    <col min="15105" max="15106" width="0" style="419" hidden="1" customWidth="1"/>
    <col min="15107" max="15110" width="23.85546875" style="419" customWidth="1"/>
    <col min="15111" max="15112" width="0" style="419" hidden="1" customWidth="1"/>
    <col min="15113" max="15113" width="23.85546875" style="419" customWidth="1"/>
    <col min="15114" max="15115" width="13.7109375" style="419" bestFit="1" customWidth="1"/>
    <col min="15116" max="15354" width="9.140625" style="419"/>
    <col min="15355" max="15355" width="70.28515625" style="419" customWidth="1"/>
    <col min="15356" max="15357" width="23.85546875" style="419" customWidth="1"/>
    <col min="15358" max="15358" width="0" style="419" hidden="1" customWidth="1"/>
    <col min="15359" max="15359" width="23.85546875" style="419" customWidth="1"/>
    <col min="15360" max="15360" width="29" style="419" customWidth="1"/>
    <col min="15361" max="15362" width="0" style="419" hidden="1" customWidth="1"/>
    <col min="15363" max="15366" width="23.85546875" style="419" customWidth="1"/>
    <col min="15367" max="15368" width="0" style="419" hidden="1" customWidth="1"/>
    <col min="15369" max="15369" width="23.85546875" style="419" customWidth="1"/>
    <col min="15370" max="15371" width="13.7109375" style="419" bestFit="1" customWidth="1"/>
    <col min="15372" max="15610" width="9.140625" style="419"/>
    <col min="15611" max="15611" width="70.28515625" style="419" customWidth="1"/>
    <col min="15612" max="15613" width="23.85546875" style="419" customWidth="1"/>
    <col min="15614" max="15614" width="0" style="419" hidden="1" customWidth="1"/>
    <col min="15615" max="15615" width="23.85546875" style="419" customWidth="1"/>
    <col min="15616" max="15616" width="29" style="419" customWidth="1"/>
    <col min="15617" max="15618" width="0" style="419" hidden="1" customWidth="1"/>
    <col min="15619" max="15622" width="23.85546875" style="419" customWidth="1"/>
    <col min="15623" max="15624" width="0" style="419" hidden="1" customWidth="1"/>
    <col min="15625" max="15625" width="23.85546875" style="419" customWidth="1"/>
    <col min="15626" max="15627" width="13.7109375" style="419" bestFit="1" customWidth="1"/>
    <col min="15628" max="15866" width="9.140625" style="419"/>
    <col min="15867" max="15867" width="70.28515625" style="419" customWidth="1"/>
    <col min="15868" max="15869" width="23.85546875" style="419" customWidth="1"/>
    <col min="15870" max="15870" width="0" style="419" hidden="1" customWidth="1"/>
    <col min="15871" max="15871" width="23.85546875" style="419" customWidth="1"/>
    <col min="15872" max="15872" width="29" style="419" customWidth="1"/>
    <col min="15873" max="15874" width="0" style="419" hidden="1" customWidth="1"/>
    <col min="15875" max="15878" width="23.85546875" style="419" customWidth="1"/>
    <col min="15879" max="15880" width="0" style="419" hidden="1" customWidth="1"/>
    <col min="15881" max="15881" width="23.85546875" style="419" customWidth="1"/>
    <col min="15882" max="15883" width="13.7109375" style="419" bestFit="1" customWidth="1"/>
    <col min="15884" max="16122" width="9.140625" style="419"/>
    <col min="16123" max="16123" width="70.28515625" style="419" customWidth="1"/>
    <col min="16124" max="16125" width="23.85546875" style="419" customWidth="1"/>
    <col min="16126" max="16126" width="0" style="419" hidden="1" customWidth="1"/>
    <col min="16127" max="16127" width="23.85546875" style="419" customWidth="1"/>
    <col min="16128" max="16128" width="29" style="419" customWidth="1"/>
    <col min="16129" max="16130" width="0" style="419" hidden="1" customWidth="1"/>
    <col min="16131" max="16134" width="23.85546875" style="419" customWidth="1"/>
    <col min="16135" max="16136" width="0" style="419" hidden="1" customWidth="1"/>
    <col min="16137" max="16137" width="23.85546875" style="419" customWidth="1"/>
    <col min="16138" max="16139" width="13.7109375" style="419" bestFit="1" customWidth="1"/>
    <col min="16140" max="16384" width="9.140625" style="419"/>
  </cols>
  <sheetData>
    <row r="1" spans="1:24" ht="18.75" customHeight="1" x14ac:dyDescent="0.25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5" t="s">
        <v>295</v>
      </c>
      <c r="N1" s="326"/>
    </row>
    <row r="2" spans="1:24" ht="18.75" customHeight="1" x14ac:dyDescent="0.25">
      <c r="A2" s="323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420"/>
      <c r="N2" s="421"/>
    </row>
    <row r="3" spans="1:24" ht="18.75" customHeight="1" x14ac:dyDescent="0.25">
      <c r="A3" s="323" t="s">
        <v>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420"/>
      <c r="N3" s="421"/>
    </row>
    <row r="4" spans="1:24" ht="18.75" customHeight="1" x14ac:dyDescent="0.25">
      <c r="A4" s="323" t="s">
        <v>3</v>
      </c>
      <c r="B4" s="327"/>
      <c r="C4" s="327"/>
      <c r="D4" s="324"/>
      <c r="E4" s="324"/>
      <c r="F4" s="324"/>
      <c r="G4" s="324"/>
      <c r="H4" s="324"/>
      <c r="I4" s="324"/>
      <c r="J4" s="324"/>
      <c r="K4" s="324"/>
      <c r="L4" s="324"/>
      <c r="M4" s="420"/>
      <c r="N4" s="421"/>
    </row>
    <row r="5" spans="1:24" ht="18.75" customHeight="1" x14ac:dyDescent="0.25">
      <c r="A5" s="323" t="s">
        <v>4</v>
      </c>
      <c r="B5" s="327"/>
      <c r="C5" s="327"/>
      <c r="D5" s="324"/>
      <c r="E5" s="324"/>
      <c r="F5" s="324"/>
      <c r="G5" s="324"/>
      <c r="H5" s="324"/>
      <c r="I5" s="324"/>
      <c r="J5" s="324"/>
      <c r="K5" s="324"/>
      <c r="L5" s="324"/>
      <c r="M5" s="420"/>
      <c r="N5" s="421"/>
    </row>
    <row r="6" spans="1:24" s="425" customFormat="1" ht="18.75" customHeight="1" x14ac:dyDescent="0.25">
      <c r="A6" s="328"/>
      <c r="B6" s="422"/>
      <c r="C6" s="422"/>
      <c r="D6" s="324"/>
      <c r="E6" s="324"/>
      <c r="F6" s="324"/>
      <c r="G6" s="324"/>
      <c r="H6" s="324"/>
      <c r="I6" s="324"/>
      <c r="J6" s="324"/>
      <c r="K6" s="324"/>
      <c r="L6" s="324"/>
      <c r="M6" s="420"/>
      <c r="N6" s="421"/>
      <c r="O6" s="423"/>
      <c r="P6" s="423"/>
      <c r="Q6" s="424"/>
      <c r="R6" s="424"/>
      <c r="S6" s="424"/>
      <c r="T6" s="424"/>
      <c r="U6" s="424"/>
      <c r="V6" s="424"/>
    </row>
    <row r="7" spans="1:24" s="428" customFormat="1" ht="18.75" customHeight="1" x14ac:dyDescent="0.25">
      <c r="A7" s="549" t="s">
        <v>334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329"/>
      <c r="O7" s="426"/>
      <c r="P7" s="426"/>
      <c r="Q7" s="427"/>
      <c r="R7" s="427"/>
      <c r="S7" s="427"/>
      <c r="T7" s="427"/>
      <c r="U7" s="427"/>
      <c r="V7" s="427"/>
    </row>
    <row r="8" spans="1:24" s="425" customFormat="1" ht="18.75" customHeight="1" x14ac:dyDescent="0.25">
      <c r="A8" s="549" t="s">
        <v>333</v>
      </c>
      <c r="B8" s="549"/>
      <c r="C8" s="549"/>
      <c r="D8" s="549"/>
      <c r="E8" s="549"/>
      <c r="F8" s="549"/>
      <c r="G8" s="549"/>
      <c r="H8" s="549"/>
      <c r="I8" s="549"/>
      <c r="J8" s="549"/>
      <c r="K8" s="549"/>
      <c r="L8" s="549"/>
      <c r="M8" s="549"/>
      <c r="N8" s="330"/>
      <c r="O8" s="423"/>
      <c r="P8" s="423"/>
      <c r="Q8" s="424"/>
      <c r="R8" s="424"/>
      <c r="S8" s="424"/>
      <c r="T8" s="424"/>
      <c r="U8" s="424"/>
      <c r="V8" s="424"/>
    </row>
    <row r="9" spans="1:24" s="425" customFormat="1" ht="18.75" customHeight="1" x14ac:dyDescent="0.25">
      <c r="A9" s="549" t="s">
        <v>340</v>
      </c>
      <c r="B9" s="549"/>
      <c r="C9" s="549"/>
      <c r="D9" s="549"/>
      <c r="E9" s="549"/>
      <c r="F9" s="549"/>
      <c r="G9" s="549"/>
      <c r="H9" s="549"/>
      <c r="I9" s="549"/>
      <c r="J9" s="549"/>
      <c r="K9" s="549"/>
      <c r="L9" s="549"/>
      <c r="M9" s="549"/>
      <c r="N9" s="331"/>
      <c r="O9" s="423"/>
      <c r="P9" s="423"/>
      <c r="Q9" s="424"/>
      <c r="R9" s="424"/>
      <c r="S9" s="424"/>
      <c r="T9" s="424"/>
      <c r="U9" s="424"/>
      <c r="V9" s="424"/>
    </row>
    <row r="10" spans="1:24" s="425" customFormat="1" ht="18.75" customHeight="1" x14ac:dyDescent="0.25">
      <c r="A10" s="549" t="s">
        <v>6</v>
      </c>
      <c r="B10" s="549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331"/>
      <c r="O10" s="423"/>
      <c r="P10" s="423"/>
      <c r="Q10" s="424"/>
      <c r="R10" s="424"/>
      <c r="S10" s="424"/>
      <c r="T10" s="424"/>
      <c r="U10" s="424"/>
      <c r="V10" s="424"/>
    </row>
    <row r="11" spans="1:24" s="425" customFormat="1" ht="18.75" customHeight="1" thickBot="1" x14ac:dyDescent="0.3">
      <c r="A11" s="332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429"/>
      <c r="N11" s="430"/>
      <c r="O11" s="423"/>
      <c r="P11" s="423"/>
      <c r="Q11" s="424"/>
      <c r="R11" s="424"/>
      <c r="S11" s="424"/>
      <c r="T11" s="424"/>
      <c r="U11" s="424"/>
      <c r="V11" s="424"/>
    </row>
    <row r="12" spans="1:24" ht="76.5" customHeight="1" thickBot="1" x14ac:dyDescent="0.3">
      <c r="A12" s="334"/>
      <c r="B12" s="335" t="s">
        <v>296</v>
      </c>
      <c r="C12" s="335" t="s">
        <v>46</v>
      </c>
      <c r="D12" s="336" t="s">
        <v>47</v>
      </c>
      <c r="E12" s="335" t="s">
        <v>48</v>
      </c>
      <c r="F12" s="335" t="s">
        <v>297</v>
      </c>
      <c r="G12" s="335" t="s">
        <v>50</v>
      </c>
      <c r="H12" s="335" t="s">
        <v>51</v>
      </c>
      <c r="I12" s="335" t="s">
        <v>56</v>
      </c>
      <c r="J12" s="335" t="s">
        <v>57</v>
      </c>
      <c r="K12" s="337" t="s">
        <v>58</v>
      </c>
      <c r="L12" s="335" t="s">
        <v>298</v>
      </c>
      <c r="M12" s="338" t="s">
        <v>60</v>
      </c>
      <c r="N12" s="339"/>
      <c r="O12" s="431" t="s">
        <v>61</v>
      </c>
      <c r="P12" s="432"/>
    </row>
    <row r="13" spans="1:24" s="425" customFormat="1" ht="18.75" customHeight="1" x14ac:dyDescent="0.25">
      <c r="A13" s="433" t="s">
        <v>335</v>
      </c>
      <c r="B13" s="434">
        <v>258201</v>
      </c>
      <c r="C13" s="434">
        <v>-2638</v>
      </c>
      <c r="D13" s="434">
        <v>764</v>
      </c>
      <c r="E13" s="434">
        <v>7521</v>
      </c>
      <c r="F13" s="434">
        <v>-2792</v>
      </c>
      <c r="G13" s="434">
        <v>1839</v>
      </c>
      <c r="H13" s="434">
        <v>-137564</v>
      </c>
      <c r="I13" s="434">
        <v>2847</v>
      </c>
      <c r="J13" s="434">
        <v>444724</v>
      </c>
      <c r="K13" s="435">
        <v>572902</v>
      </c>
      <c r="L13" s="434">
        <v>747</v>
      </c>
      <c r="M13" s="436">
        <v>573649</v>
      </c>
      <c r="N13" s="437"/>
      <c r="O13" s="438">
        <v>0</v>
      </c>
      <c r="P13" s="439">
        <v>0</v>
      </c>
      <c r="Q13" s="424" t="s">
        <v>336</v>
      </c>
      <c r="R13" s="424"/>
      <c r="S13" s="424"/>
      <c r="T13" s="424"/>
      <c r="U13" s="424"/>
      <c r="V13" s="424"/>
    </row>
    <row r="14" spans="1:24" s="428" customFormat="1" ht="18.75" customHeight="1" outlineLevel="1" x14ac:dyDescent="0.25">
      <c r="A14" s="440" t="s">
        <v>299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2"/>
      <c r="L14" s="441"/>
      <c r="M14" s="443"/>
      <c r="N14" s="444"/>
      <c r="O14" s="340"/>
      <c r="P14" s="341"/>
      <c r="Q14" s="424" t="s">
        <v>336</v>
      </c>
      <c r="R14" s="427"/>
      <c r="S14" s="427"/>
      <c r="T14" s="427"/>
      <c r="U14" s="427"/>
      <c r="V14" s="427"/>
    </row>
    <row r="15" spans="1:24" s="425" customFormat="1" ht="18.75" customHeight="1" x14ac:dyDescent="0.25">
      <c r="A15" s="445" t="s">
        <v>152</v>
      </c>
      <c r="B15" s="446">
        <f t="shared" ref="B15:G15" si="0">ROUND(0,0)</f>
        <v>0</v>
      </c>
      <c r="C15" s="446">
        <f t="shared" si="0"/>
        <v>0</v>
      </c>
      <c r="D15" s="446">
        <f t="shared" si="0"/>
        <v>0</v>
      </c>
      <c r="E15" s="446">
        <f t="shared" si="0"/>
        <v>0</v>
      </c>
      <c r="F15" s="446">
        <f t="shared" si="0"/>
        <v>0</v>
      </c>
      <c r="G15" s="446">
        <f t="shared" si="0"/>
        <v>0</v>
      </c>
      <c r="H15" s="446">
        <v>0</v>
      </c>
      <c r="I15" s="446">
        <v>0</v>
      </c>
      <c r="J15" s="446">
        <v>36746</v>
      </c>
      <c r="K15" s="446">
        <f>SUM(B15:J15)</f>
        <v>36746</v>
      </c>
      <c r="L15" s="446">
        <v>95</v>
      </c>
      <c r="M15" s="447">
        <f>SUM(K15:L15)</f>
        <v>36841</v>
      </c>
      <c r="N15" s="444"/>
      <c r="O15" s="342">
        <v>0</v>
      </c>
      <c r="P15" s="448">
        <v>0</v>
      </c>
      <c r="Q15" s="424" t="s">
        <v>336</v>
      </c>
      <c r="R15" s="449">
        <v>-36989442</v>
      </c>
      <c r="S15" s="424"/>
      <c r="T15" s="424"/>
      <c r="U15" s="424"/>
      <c r="V15" s="424"/>
      <c r="W15" s="425" t="s">
        <v>151</v>
      </c>
      <c r="X15" s="425" t="s">
        <v>152</v>
      </c>
    </row>
    <row r="16" spans="1:24" s="428" customFormat="1" ht="18.75" hidden="1" customHeight="1" outlineLevel="1" x14ac:dyDescent="0.25">
      <c r="A16" s="450" t="s">
        <v>300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2"/>
      <c r="L16" s="441"/>
      <c r="M16" s="443"/>
      <c r="N16" s="451"/>
      <c r="O16" s="426"/>
      <c r="P16" s="426"/>
      <c r="Q16" s="424" t="s">
        <v>336</v>
      </c>
      <c r="R16" s="427"/>
      <c r="S16" s="427"/>
      <c r="T16" s="427"/>
      <c r="U16" s="427"/>
      <c r="V16" s="427"/>
    </row>
    <row r="17" spans="1:24" s="425" customFormat="1" ht="37.5" hidden="1" outlineLevel="1" x14ac:dyDescent="0.25">
      <c r="A17" s="452" t="s">
        <v>301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4"/>
      <c r="L17" s="453"/>
      <c r="M17" s="447"/>
      <c r="N17" s="437"/>
      <c r="O17" s="455" t="s">
        <v>61</v>
      </c>
      <c r="P17" s="423"/>
      <c r="Q17" s="424" t="s">
        <v>336</v>
      </c>
      <c r="R17" s="424">
        <v>-104614</v>
      </c>
      <c r="S17" s="424"/>
      <c r="T17" s="424"/>
      <c r="U17" s="424"/>
      <c r="V17" s="424"/>
    </row>
    <row r="18" spans="1:24" s="425" customFormat="1" ht="37.5" hidden="1" outlineLevel="1" x14ac:dyDescent="0.25">
      <c r="A18" s="456" t="s">
        <v>302</v>
      </c>
      <c r="B18" s="446">
        <v>0</v>
      </c>
      <c r="C18" s="446">
        <v>0</v>
      </c>
      <c r="D18" s="446">
        <v>0</v>
      </c>
      <c r="E18" s="446">
        <v>0</v>
      </c>
      <c r="F18" s="446">
        <v>5480</v>
      </c>
      <c r="G18" s="446">
        <v>0</v>
      </c>
      <c r="H18" s="446">
        <v>0</v>
      </c>
      <c r="I18" s="446">
        <v>0</v>
      </c>
      <c r="J18" s="446">
        <v>0</v>
      </c>
      <c r="K18" s="457">
        <f>SUM(B18:J18)</f>
        <v>5480</v>
      </c>
      <c r="L18" s="446">
        <v>0</v>
      </c>
      <c r="M18" s="447">
        <f t="shared" ref="M18:M42" si="1">SUM(K18:L18)</f>
        <v>5480</v>
      </c>
      <c r="N18" s="437"/>
      <c r="O18" s="343">
        <v>0</v>
      </c>
      <c r="P18" s="423"/>
      <c r="Q18" s="424" t="s">
        <v>336</v>
      </c>
      <c r="R18" s="424"/>
      <c r="S18" s="424"/>
      <c r="T18" s="424"/>
      <c r="U18" s="424"/>
      <c r="V18" s="424"/>
    </row>
    <row r="19" spans="1:24" s="425" customFormat="1" ht="37.5" hidden="1" outlineLevel="1" x14ac:dyDescent="0.25">
      <c r="A19" s="456" t="s">
        <v>303</v>
      </c>
      <c r="B19" s="446">
        <v>0</v>
      </c>
      <c r="C19" s="446">
        <v>0</v>
      </c>
      <c r="D19" s="446">
        <v>0</v>
      </c>
      <c r="E19" s="446">
        <v>0</v>
      </c>
      <c r="F19" s="446">
        <v>-113</v>
      </c>
      <c r="G19" s="446">
        <v>0</v>
      </c>
      <c r="H19" s="446">
        <v>0</v>
      </c>
      <c r="I19" s="446">
        <v>0</v>
      </c>
      <c r="J19" s="446">
        <v>0</v>
      </c>
      <c r="K19" s="457">
        <f>SUM(B19:J19)</f>
        <v>-113</v>
      </c>
      <c r="L19" s="446">
        <v>0</v>
      </c>
      <c r="M19" s="447">
        <f t="shared" si="1"/>
        <v>-113</v>
      </c>
      <c r="N19" s="437"/>
      <c r="O19" s="343">
        <v>0</v>
      </c>
      <c r="P19" s="423"/>
      <c r="Q19" s="424" t="s">
        <v>336</v>
      </c>
      <c r="R19" s="424"/>
      <c r="S19" s="458"/>
      <c r="T19" s="424"/>
      <c r="U19" s="424"/>
      <c r="V19" s="424"/>
    </row>
    <row r="20" spans="1:24" s="425" customFormat="1" ht="39" hidden="1" customHeight="1" outlineLevel="1" x14ac:dyDescent="0.25">
      <c r="A20" s="456" t="s">
        <v>304</v>
      </c>
      <c r="B20" s="446">
        <v>0</v>
      </c>
      <c r="C20" s="446">
        <v>0</v>
      </c>
      <c r="D20" s="446">
        <v>0</v>
      </c>
      <c r="E20" s="446">
        <v>0</v>
      </c>
      <c r="F20" s="446">
        <v>494</v>
      </c>
      <c r="G20" s="446">
        <v>0</v>
      </c>
      <c r="H20" s="446">
        <v>0</v>
      </c>
      <c r="I20" s="446">
        <v>0</v>
      </c>
      <c r="J20" s="446">
        <v>0</v>
      </c>
      <c r="K20" s="457">
        <f>SUM(B20:J20)</f>
        <v>494</v>
      </c>
      <c r="L20" s="446">
        <v>0</v>
      </c>
      <c r="M20" s="447">
        <f t="shared" si="1"/>
        <v>494</v>
      </c>
      <c r="N20" s="437"/>
      <c r="O20" s="343">
        <v>0</v>
      </c>
      <c r="P20" s="423"/>
      <c r="Q20" s="424" t="s">
        <v>336</v>
      </c>
      <c r="R20" s="424"/>
      <c r="S20" s="424"/>
      <c r="T20" s="424"/>
      <c r="U20" s="424"/>
      <c r="V20" s="424"/>
    </row>
    <row r="21" spans="1:24" s="425" customFormat="1" ht="38.25" hidden="1" customHeight="1" outlineLevel="1" thickBot="1" x14ac:dyDescent="0.3">
      <c r="A21" s="459" t="s">
        <v>305</v>
      </c>
      <c r="B21" s="460">
        <v>0</v>
      </c>
      <c r="C21" s="460">
        <v>0</v>
      </c>
      <c r="D21" s="460">
        <v>0</v>
      </c>
      <c r="E21" s="460">
        <v>0</v>
      </c>
      <c r="F21" s="460">
        <v>0</v>
      </c>
      <c r="G21" s="460">
        <v>121</v>
      </c>
      <c r="H21" s="460">
        <v>0</v>
      </c>
      <c r="I21" s="460">
        <v>0</v>
      </c>
      <c r="J21" s="460">
        <v>0</v>
      </c>
      <c r="K21" s="460">
        <f>SUM(B21:J21)</f>
        <v>121</v>
      </c>
      <c r="L21" s="460">
        <v>0</v>
      </c>
      <c r="M21" s="461">
        <f t="shared" si="1"/>
        <v>121</v>
      </c>
      <c r="N21" s="437"/>
      <c r="O21" s="343">
        <v>0</v>
      </c>
      <c r="P21" s="423"/>
      <c r="Q21" s="424" t="s">
        <v>336</v>
      </c>
      <c r="R21" s="424"/>
      <c r="S21" s="424"/>
      <c r="T21" s="424"/>
      <c r="U21" s="424"/>
      <c r="V21" s="424"/>
    </row>
    <row r="22" spans="1:24" s="425" customFormat="1" ht="39" hidden="1" outlineLevel="1" x14ac:dyDescent="0.25">
      <c r="A22" s="462" t="s">
        <v>306</v>
      </c>
      <c r="B22" s="463">
        <f>SUM(B18:B21)</f>
        <v>0</v>
      </c>
      <c r="C22" s="463">
        <f>SUM(C18:C21)</f>
        <v>0</v>
      </c>
      <c r="D22" s="463">
        <f t="shared" ref="D22:J22" si="2">SUM(D18:D21)</f>
        <v>0</v>
      </c>
      <c r="E22" s="463">
        <f>SUM(E18:E21)</f>
        <v>0</v>
      </c>
      <c r="F22" s="463">
        <f t="shared" si="2"/>
        <v>5861</v>
      </c>
      <c r="G22" s="463">
        <f t="shared" si="2"/>
        <v>121</v>
      </c>
      <c r="H22" s="463">
        <f t="shared" si="2"/>
        <v>0</v>
      </c>
      <c r="I22" s="463">
        <f>SUM(I18:I21)</f>
        <v>0</v>
      </c>
      <c r="J22" s="463">
        <f t="shared" si="2"/>
        <v>0</v>
      </c>
      <c r="K22" s="463">
        <f>SUM(B22:J22)</f>
        <v>5982</v>
      </c>
      <c r="L22" s="463">
        <f>SUM(L18:L21)</f>
        <v>0</v>
      </c>
      <c r="M22" s="464">
        <f t="shared" si="1"/>
        <v>5982</v>
      </c>
      <c r="N22" s="437"/>
      <c r="O22" s="343">
        <v>0</v>
      </c>
      <c r="P22" s="423"/>
      <c r="Q22" s="424" t="s">
        <v>336</v>
      </c>
      <c r="R22" s="424"/>
      <c r="S22" s="424"/>
      <c r="T22" s="424"/>
      <c r="U22" s="424"/>
      <c r="V22" s="424"/>
    </row>
    <row r="23" spans="1:24" s="425" customFormat="1" ht="39.75" hidden="1" customHeight="1" outlineLevel="1" x14ac:dyDescent="0.25">
      <c r="A23" s="452" t="s">
        <v>307</v>
      </c>
      <c r="B23" s="446"/>
      <c r="C23" s="446"/>
      <c r="D23" s="446"/>
      <c r="E23" s="446"/>
      <c r="F23" s="446"/>
      <c r="G23" s="446"/>
      <c r="H23" s="446"/>
      <c r="I23" s="446"/>
      <c r="J23" s="446"/>
      <c r="K23" s="457"/>
      <c r="L23" s="446"/>
      <c r="M23" s="447"/>
      <c r="N23" s="437"/>
      <c r="O23" s="465"/>
      <c r="P23" s="423"/>
      <c r="Q23" s="424" t="s">
        <v>336</v>
      </c>
      <c r="R23" s="424"/>
      <c r="S23" s="424"/>
      <c r="T23" s="424"/>
      <c r="U23" s="424"/>
      <c r="V23" s="424"/>
    </row>
    <row r="24" spans="1:24" s="425" customFormat="1" ht="39.75" hidden="1" customHeight="1" outlineLevel="1" x14ac:dyDescent="0.25">
      <c r="A24" s="466" t="s">
        <v>308</v>
      </c>
      <c r="B24" s="446">
        <v>0</v>
      </c>
      <c r="C24" s="446">
        <v>0</v>
      </c>
      <c r="D24" s="446">
        <v>0</v>
      </c>
      <c r="E24" s="446">
        <v>0</v>
      </c>
      <c r="F24" s="446">
        <v>1975</v>
      </c>
      <c r="G24" s="446">
        <v>0</v>
      </c>
      <c r="H24" s="446">
        <v>0</v>
      </c>
      <c r="I24" s="446">
        <v>0</v>
      </c>
      <c r="J24" s="446">
        <v>0</v>
      </c>
      <c r="K24" s="457">
        <f>SUM(B24:J24)</f>
        <v>1975</v>
      </c>
      <c r="L24" s="446">
        <v>0</v>
      </c>
      <c r="M24" s="447">
        <f t="shared" si="1"/>
        <v>1975</v>
      </c>
      <c r="N24" s="437"/>
      <c r="O24" s="465"/>
      <c r="P24" s="423"/>
      <c r="Q24" s="424"/>
      <c r="R24" s="424"/>
      <c r="S24" s="424"/>
      <c r="T24" s="424"/>
      <c r="U24" s="424"/>
      <c r="V24" s="424"/>
    </row>
    <row r="25" spans="1:24" s="425" customFormat="1" ht="18.75" hidden="1" outlineLevel="1" x14ac:dyDescent="0.25">
      <c r="A25" s="466" t="s">
        <v>309</v>
      </c>
      <c r="B25" s="446">
        <v>0</v>
      </c>
      <c r="C25" s="446">
        <v>0</v>
      </c>
      <c r="D25" s="446">
        <v>0</v>
      </c>
      <c r="E25" s="446">
        <v>0</v>
      </c>
      <c r="F25" s="446">
        <v>0</v>
      </c>
      <c r="G25" s="446">
        <v>0</v>
      </c>
      <c r="H25" s="446">
        <v>0</v>
      </c>
      <c r="I25" s="446">
        <v>0</v>
      </c>
      <c r="J25" s="446">
        <v>0</v>
      </c>
      <c r="K25" s="457">
        <f>SUM(B25:J25)</f>
        <v>0</v>
      </c>
      <c r="L25" s="446">
        <v>0</v>
      </c>
      <c r="M25" s="447">
        <f t="shared" si="1"/>
        <v>0</v>
      </c>
      <c r="N25" s="437"/>
      <c r="O25" s="465"/>
      <c r="P25" s="423"/>
      <c r="Q25" s="424" t="s">
        <v>336</v>
      </c>
      <c r="R25" s="424"/>
      <c r="S25" s="424"/>
      <c r="T25" s="424"/>
      <c r="U25" s="424"/>
      <c r="V25" s="424"/>
    </row>
    <row r="26" spans="1:24" s="425" customFormat="1" ht="39.75" hidden="1" customHeight="1" outlineLevel="1" thickBot="1" x14ac:dyDescent="0.3">
      <c r="A26" s="467" t="s">
        <v>310</v>
      </c>
      <c r="B26" s="468">
        <f t="shared" ref="B26:L26" si="3">B25+B24</f>
        <v>0</v>
      </c>
      <c r="C26" s="468">
        <f t="shared" si="3"/>
        <v>0</v>
      </c>
      <c r="D26" s="468">
        <f t="shared" si="3"/>
        <v>0</v>
      </c>
      <c r="E26" s="468">
        <f t="shared" si="3"/>
        <v>0</v>
      </c>
      <c r="F26" s="468">
        <f t="shared" si="3"/>
        <v>1975</v>
      </c>
      <c r="G26" s="468">
        <f t="shared" si="3"/>
        <v>0</v>
      </c>
      <c r="H26" s="468">
        <f t="shared" si="3"/>
        <v>0</v>
      </c>
      <c r="I26" s="468">
        <f t="shared" si="3"/>
        <v>0</v>
      </c>
      <c r="J26" s="468">
        <f t="shared" si="3"/>
        <v>0</v>
      </c>
      <c r="K26" s="468">
        <f t="shared" si="3"/>
        <v>1975</v>
      </c>
      <c r="L26" s="468">
        <f t="shared" si="3"/>
        <v>0</v>
      </c>
      <c r="M26" s="469">
        <f>M25+M24</f>
        <v>1975</v>
      </c>
      <c r="N26" s="437"/>
      <c r="O26" s="470">
        <v>0</v>
      </c>
      <c r="P26" s="423"/>
      <c r="Q26" s="424" t="s">
        <v>336</v>
      </c>
      <c r="R26" s="424"/>
      <c r="S26" s="424"/>
      <c r="T26" s="424"/>
      <c r="U26" s="424"/>
      <c r="V26" s="424"/>
    </row>
    <row r="27" spans="1:24" s="425" customFormat="1" ht="19.5" collapsed="1" thickBot="1" x14ac:dyDescent="0.3">
      <c r="A27" s="471" t="s">
        <v>184</v>
      </c>
      <c r="B27" s="472">
        <f>SUM(B26,B22)</f>
        <v>0</v>
      </c>
      <c r="C27" s="472">
        <f>SUM(C26,C22)</f>
        <v>0</v>
      </c>
      <c r="D27" s="472">
        <f t="shared" ref="D27:M27" si="4">SUM(D26,D22)</f>
        <v>0</v>
      </c>
      <c r="E27" s="472">
        <f>SUM(E26,E22)</f>
        <v>0</v>
      </c>
      <c r="F27" s="472">
        <f t="shared" si="4"/>
        <v>7836</v>
      </c>
      <c r="G27" s="472">
        <f t="shared" si="4"/>
        <v>121</v>
      </c>
      <c r="H27" s="472">
        <f t="shared" si="4"/>
        <v>0</v>
      </c>
      <c r="I27" s="472">
        <f>SUM(I26,I22)</f>
        <v>0</v>
      </c>
      <c r="J27" s="472">
        <f t="shared" si="4"/>
        <v>0</v>
      </c>
      <c r="K27" s="472">
        <f t="shared" si="4"/>
        <v>7957</v>
      </c>
      <c r="L27" s="472">
        <f t="shared" si="4"/>
        <v>0</v>
      </c>
      <c r="M27" s="473">
        <f t="shared" si="4"/>
        <v>7957</v>
      </c>
      <c r="N27" s="437"/>
      <c r="O27" s="470">
        <v>0</v>
      </c>
      <c r="P27" s="423"/>
      <c r="Q27" s="424" t="s">
        <v>336</v>
      </c>
      <c r="R27" s="424"/>
      <c r="S27" s="424"/>
      <c r="T27" s="424"/>
      <c r="U27" s="424"/>
      <c r="V27" s="424"/>
      <c r="W27" s="425" t="s">
        <v>183</v>
      </c>
      <c r="X27" s="425" t="s">
        <v>184</v>
      </c>
    </row>
    <row r="28" spans="1:24" s="425" customFormat="1" ht="19.5" thickBot="1" x14ac:dyDescent="0.3">
      <c r="A28" s="474" t="s">
        <v>187</v>
      </c>
      <c r="B28" s="475">
        <f>SUM(B26,B22,B15)</f>
        <v>0</v>
      </c>
      <c r="C28" s="475">
        <f>SUM(C26,C22,C15)</f>
        <v>0</v>
      </c>
      <c r="D28" s="475">
        <f t="shared" ref="D28:J28" si="5">SUM(D26,D22,D15)</f>
        <v>0</v>
      </c>
      <c r="E28" s="475">
        <f>SUM(E26,E22,E15)</f>
        <v>0</v>
      </c>
      <c r="F28" s="475">
        <f t="shared" si="5"/>
        <v>7836</v>
      </c>
      <c r="G28" s="475">
        <f t="shared" si="5"/>
        <v>121</v>
      </c>
      <c r="H28" s="475">
        <f t="shared" si="5"/>
        <v>0</v>
      </c>
      <c r="I28" s="475">
        <f>SUM(I26,I22,I15)</f>
        <v>0</v>
      </c>
      <c r="J28" s="475">
        <f t="shared" si="5"/>
        <v>36746</v>
      </c>
      <c r="K28" s="475">
        <f>SUM(B28:J28)</f>
        <v>44703</v>
      </c>
      <c r="L28" s="475">
        <f>SUM(L26,L22,L15)</f>
        <v>95</v>
      </c>
      <c r="M28" s="476">
        <f t="shared" si="1"/>
        <v>44798</v>
      </c>
      <c r="N28" s="437"/>
      <c r="O28" s="477">
        <v>0</v>
      </c>
      <c r="P28" s="478">
        <v>0</v>
      </c>
      <c r="Q28" s="424" t="s">
        <v>336</v>
      </c>
      <c r="R28" s="424"/>
      <c r="S28" s="424"/>
      <c r="T28" s="424"/>
      <c r="U28" s="424"/>
      <c r="V28" s="424"/>
      <c r="W28" s="425" t="s">
        <v>188</v>
      </c>
      <c r="X28" s="425" t="s">
        <v>187</v>
      </c>
    </row>
    <row r="29" spans="1:24" s="425" customFormat="1" ht="20.25" customHeight="1" x14ac:dyDescent="0.25">
      <c r="A29" s="479" t="s">
        <v>311</v>
      </c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1"/>
      <c r="N29" s="437"/>
      <c r="P29" s="344"/>
      <c r="Q29" s="424" t="s">
        <v>336</v>
      </c>
      <c r="R29" s="424"/>
      <c r="S29" s="424"/>
      <c r="T29" s="424"/>
      <c r="U29" s="424"/>
      <c r="V29" s="424"/>
    </row>
    <row r="30" spans="1:24" s="484" customFormat="1" ht="18.75" x14ac:dyDescent="0.25">
      <c r="A30" s="456" t="s">
        <v>312</v>
      </c>
      <c r="B30" s="446">
        <f>ROUND(0,0)</f>
        <v>0</v>
      </c>
      <c r="C30" s="446">
        <f>ROUND(0,0)</f>
        <v>0</v>
      </c>
      <c r="D30" s="446">
        <f>ROUND(0,0)</f>
        <v>0</v>
      </c>
      <c r="E30" s="446">
        <v>-280</v>
      </c>
      <c r="F30" s="446">
        <f t="shared" ref="F30:I33" si="6">ROUND(0,0)</f>
        <v>0</v>
      </c>
      <c r="G30" s="446">
        <f t="shared" si="6"/>
        <v>0</v>
      </c>
      <c r="H30" s="446">
        <f t="shared" si="6"/>
        <v>0</v>
      </c>
      <c r="I30" s="446">
        <f t="shared" si="6"/>
        <v>0</v>
      </c>
      <c r="J30" s="446">
        <v>280</v>
      </c>
      <c r="K30" s="446">
        <f t="shared" ref="K30:K35" si="7">SUM(B30:J30)</f>
        <v>0</v>
      </c>
      <c r="L30" s="446">
        <v>0</v>
      </c>
      <c r="M30" s="447">
        <f t="shared" si="1"/>
        <v>0</v>
      </c>
      <c r="N30" s="451"/>
      <c r="O30" s="482"/>
      <c r="P30" s="344"/>
      <c r="Q30" s="424" t="s">
        <v>337</v>
      </c>
      <c r="R30" s="483"/>
      <c r="S30" s="483"/>
      <c r="T30" s="483"/>
      <c r="U30" s="483"/>
      <c r="V30" s="483"/>
    </row>
    <row r="31" spans="1:24" s="484" customFormat="1" ht="19.5" thickBot="1" x14ac:dyDescent="0.3">
      <c r="A31" s="459" t="s">
        <v>313</v>
      </c>
      <c r="B31" s="460">
        <f>ROUND(0,0)</f>
        <v>0</v>
      </c>
      <c r="C31" s="460">
        <v>0</v>
      </c>
      <c r="D31" s="460">
        <v>0</v>
      </c>
      <c r="E31" s="460">
        <v>0</v>
      </c>
      <c r="F31" s="460">
        <f t="shared" si="6"/>
        <v>0</v>
      </c>
      <c r="G31" s="460">
        <f t="shared" si="6"/>
        <v>0</v>
      </c>
      <c r="H31" s="460">
        <f t="shared" si="6"/>
        <v>0</v>
      </c>
      <c r="I31" s="460">
        <f t="shared" si="6"/>
        <v>0</v>
      </c>
      <c r="J31" s="460">
        <v>0</v>
      </c>
      <c r="K31" s="460">
        <f t="shared" si="7"/>
        <v>0</v>
      </c>
      <c r="L31" s="460">
        <v>0</v>
      </c>
      <c r="M31" s="461">
        <f t="shared" si="1"/>
        <v>0</v>
      </c>
      <c r="N31" s="451"/>
      <c r="O31" s="482"/>
      <c r="P31" s="344"/>
      <c r="Q31" s="424"/>
      <c r="R31" s="483"/>
      <c r="S31" s="483"/>
      <c r="T31" s="483"/>
      <c r="U31" s="483"/>
      <c r="V31" s="483"/>
    </row>
    <row r="32" spans="1:24" s="484" customFormat="1" ht="18.75" customHeight="1" outlineLevel="1" x14ac:dyDescent="0.25">
      <c r="A32" s="485" t="s">
        <v>314</v>
      </c>
      <c r="B32" s="486">
        <f>ROUND(0,0)</f>
        <v>0</v>
      </c>
      <c r="C32" s="486">
        <v>0</v>
      </c>
      <c r="D32" s="486">
        <v>0</v>
      </c>
      <c r="E32" s="486">
        <v>0</v>
      </c>
      <c r="F32" s="486">
        <f t="shared" si="6"/>
        <v>0</v>
      </c>
      <c r="G32" s="486">
        <f t="shared" si="6"/>
        <v>0</v>
      </c>
      <c r="H32" s="486">
        <f t="shared" si="6"/>
        <v>0</v>
      </c>
      <c r="I32" s="486">
        <v>0</v>
      </c>
      <c r="J32" s="487">
        <v>0</v>
      </c>
      <c r="K32" s="486">
        <f t="shared" si="7"/>
        <v>0</v>
      </c>
      <c r="L32" s="486">
        <v>0</v>
      </c>
      <c r="M32" s="488">
        <f t="shared" si="1"/>
        <v>0</v>
      </c>
      <c r="N32" s="451"/>
      <c r="O32" s="482"/>
      <c r="P32" s="344"/>
      <c r="Q32" s="424"/>
      <c r="R32" s="483"/>
      <c r="S32" s="483"/>
      <c r="T32" s="483"/>
      <c r="U32" s="483"/>
      <c r="V32" s="483"/>
    </row>
    <row r="33" spans="1:24" s="484" customFormat="1" ht="18.75" outlineLevel="1" x14ac:dyDescent="0.25">
      <c r="A33" s="456" t="s">
        <v>315</v>
      </c>
      <c r="B33" s="446">
        <f>ROUND(0,0)</f>
        <v>0</v>
      </c>
      <c r="C33" s="446">
        <f>ROUND(0,0)</f>
        <v>0</v>
      </c>
      <c r="D33" s="446">
        <f>ROUND(0,0)</f>
        <v>0</v>
      </c>
      <c r="E33" s="446">
        <v>0</v>
      </c>
      <c r="F33" s="446">
        <f t="shared" si="6"/>
        <v>0</v>
      </c>
      <c r="G33" s="446">
        <f t="shared" si="6"/>
        <v>0</v>
      </c>
      <c r="H33" s="446">
        <f t="shared" si="6"/>
        <v>0</v>
      </c>
      <c r="I33" s="446">
        <v>0</v>
      </c>
      <c r="J33" s="489">
        <v>0</v>
      </c>
      <c r="K33" s="446">
        <f t="shared" si="7"/>
        <v>0</v>
      </c>
      <c r="L33" s="446">
        <v>0</v>
      </c>
      <c r="M33" s="447">
        <f>SUM(K33:L33)</f>
        <v>0</v>
      </c>
      <c r="N33" s="451"/>
      <c r="O33" s="482"/>
      <c r="P33" s="344"/>
      <c r="Q33" s="424"/>
      <c r="R33" s="483"/>
      <c r="S33" s="483"/>
      <c r="T33" s="483"/>
      <c r="U33" s="483"/>
      <c r="V33" s="483"/>
    </row>
    <row r="34" spans="1:24" s="484" customFormat="1" ht="18.75" customHeight="1" outlineLevel="1" thickBot="1" x14ac:dyDescent="0.3">
      <c r="A34" s="459" t="s">
        <v>316</v>
      </c>
      <c r="B34" s="460">
        <f t="shared" ref="B34:I34" si="8">ROUND(0,0)</f>
        <v>0</v>
      </c>
      <c r="C34" s="460">
        <f t="shared" si="8"/>
        <v>0</v>
      </c>
      <c r="D34" s="460">
        <f t="shared" si="8"/>
        <v>0</v>
      </c>
      <c r="E34" s="460">
        <f t="shared" si="8"/>
        <v>0</v>
      </c>
      <c r="F34" s="460">
        <f t="shared" si="8"/>
        <v>0</v>
      </c>
      <c r="G34" s="460">
        <f t="shared" si="8"/>
        <v>0</v>
      </c>
      <c r="H34" s="460">
        <f t="shared" si="8"/>
        <v>0</v>
      </c>
      <c r="I34" s="460">
        <f t="shared" si="8"/>
        <v>0</v>
      </c>
      <c r="J34" s="460">
        <v>0</v>
      </c>
      <c r="K34" s="460">
        <f t="shared" si="7"/>
        <v>0</v>
      </c>
      <c r="L34" s="460">
        <f>ROUND(0,0)</f>
        <v>0</v>
      </c>
      <c r="M34" s="461">
        <f t="shared" si="1"/>
        <v>0</v>
      </c>
      <c r="N34" s="451"/>
      <c r="P34" s="482"/>
      <c r="Q34" s="424" t="s">
        <v>336</v>
      </c>
      <c r="R34" s="483"/>
      <c r="S34" s="483"/>
      <c r="T34" s="483"/>
      <c r="U34" s="483"/>
      <c r="V34" s="483"/>
    </row>
    <row r="35" spans="1:24" s="484" customFormat="1" ht="18.75" customHeight="1" thickBot="1" x14ac:dyDescent="0.3">
      <c r="A35" s="490" t="s">
        <v>317</v>
      </c>
      <c r="B35" s="491">
        <f t="shared" ref="B35:J35" si="9">SUM(B30:B34)</f>
        <v>0</v>
      </c>
      <c r="C35" s="491">
        <f t="shared" si="9"/>
        <v>0</v>
      </c>
      <c r="D35" s="491">
        <f t="shared" si="9"/>
        <v>0</v>
      </c>
      <c r="E35" s="491">
        <f t="shared" si="9"/>
        <v>-280</v>
      </c>
      <c r="F35" s="491">
        <f t="shared" si="9"/>
        <v>0</v>
      </c>
      <c r="G35" s="491">
        <f t="shared" si="9"/>
        <v>0</v>
      </c>
      <c r="H35" s="491">
        <f t="shared" si="9"/>
        <v>0</v>
      </c>
      <c r="I35" s="491">
        <f t="shared" si="9"/>
        <v>0</v>
      </c>
      <c r="J35" s="491">
        <f t="shared" si="9"/>
        <v>280</v>
      </c>
      <c r="K35" s="491">
        <f t="shared" si="7"/>
        <v>0</v>
      </c>
      <c r="L35" s="491">
        <f>SUM(L30:L34)</f>
        <v>0</v>
      </c>
      <c r="M35" s="473">
        <f t="shared" si="1"/>
        <v>0</v>
      </c>
      <c r="N35" s="451"/>
      <c r="O35" s="455" t="s">
        <v>61</v>
      </c>
      <c r="P35" s="482"/>
      <c r="Q35" s="424" t="s">
        <v>336</v>
      </c>
      <c r="R35" s="483"/>
      <c r="S35" s="483"/>
      <c r="T35" s="483"/>
      <c r="U35" s="483"/>
      <c r="V35" s="483"/>
    </row>
    <row r="36" spans="1:24" s="484" customFormat="1" ht="19.5" thickBot="1" x14ac:dyDescent="0.3">
      <c r="A36" s="490" t="s">
        <v>348</v>
      </c>
      <c r="B36" s="491">
        <f t="shared" ref="B36:I36" si="10">SUM(B28,B13,B35)</f>
        <v>258201</v>
      </c>
      <c r="C36" s="491">
        <f t="shared" si="10"/>
        <v>-2638</v>
      </c>
      <c r="D36" s="491">
        <f t="shared" si="10"/>
        <v>764</v>
      </c>
      <c r="E36" s="491">
        <f t="shared" si="10"/>
        <v>7241</v>
      </c>
      <c r="F36" s="491">
        <f t="shared" si="10"/>
        <v>5044</v>
      </c>
      <c r="G36" s="491">
        <f t="shared" si="10"/>
        <v>1960</v>
      </c>
      <c r="H36" s="491">
        <f t="shared" si="10"/>
        <v>-137564</v>
      </c>
      <c r="I36" s="491">
        <f t="shared" si="10"/>
        <v>2847</v>
      </c>
      <c r="J36" s="491">
        <f>SUM(J28,J13,J35)</f>
        <v>481750</v>
      </c>
      <c r="K36" s="491">
        <f>SUM(B36:J36)</f>
        <v>617605</v>
      </c>
      <c r="L36" s="491">
        <f>SUM(L28,L13,L35)</f>
        <v>842</v>
      </c>
      <c r="M36" s="473">
        <f t="shared" si="1"/>
        <v>618447</v>
      </c>
      <c r="N36" s="451"/>
      <c r="O36" s="492">
        <v>0</v>
      </c>
      <c r="P36" s="478">
        <v>0</v>
      </c>
      <c r="Q36" s="424" t="s">
        <v>336</v>
      </c>
      <c r="R36" s="483"/>
      <c r="S36" s="483"/>
      <c r="T36" s="483"/>
      <c r="U36" s="483"/>
      <c r="V36" s="483"/>
    </row>
    <row r="37" spans="1:24" s="484" customFormat="1" ht="18.75" x14ac:dyDescent="0.25">
      <c r="A37" s="493"/>
      <c r="B37" s="494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5"/>
      <c r="N37" s="451"/>
      <c r="O37" s="482"/>
      <c r="P37" s="482"/>
      <c r="Q37" s="424" t="s">
        <v>336</v>
      </c>
      <c r="R37" s="483"/>
      <c r="S37" s="483"/>
      <c r="T37" s="483"/>
      <c r="U37" s="483"/>
      <c r="V37" s="483"/>
    </row>
    <row r="38" spans="1:24" s="484" customFormat="1" ht="19.5" thickBot="1" x14ac:dyDescent="0.3">
      <c r="A38" s="493"/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5"/>
      <c r="N38" s="451"/>
      <c r="O38" s="482"/>
      <c r="P38" s="482"/>
      <c r="Q38" s="424"/>
      <c r="R38" s="483"/>
      <c r="S38" s="483"/>
      <c r="T38" s="483"/>
      <c r="U38" s="483"/>
      <c r="V38" s="483"/>
    </row>
    <row r="39" spans="1:24" s="484" customFormat="1" ht="76.5" customHeight="1" thickBot="1" x14ac:dyDescent="0.3">
      <c r="A39" s="334"/>
      <c r="B39" s="335" t="s">
        <v>296</v>
      </c>
      <c r="C39" s="335" t="s">
        <v>318</v>
      </c>
      <c r="D39" s="336" t="s">
        <v>47</v>
      </c>
      <c r="E39" s="335" t="s">
        <v>48</v>
      </c>
      <c r="F39" s="335" t="s">
        <v>297</v>
      </c>
      <c r="G39" s="335" t="s">
        <v>50</v>
      </c>
      <c r="H39" s="335" t="s">
        <v>51</v>
      </c>
      <c r="I39" s="335" t="s">
        <v>56</v>
      </c>
      <c r="J39" s="335" t="s">
        <v>57</v>
      </c>
      <c r="K39" s="337" t="s">
        <v>58</v>
      </c>
      <c r="L39" s="335" t="s">
        <v>298</v>
      </c>
      <c r="M39" s="338" t="s">
        <v>60</v>
      </c>
      <c r="N39" s="451"/>
      <c r="O39" s="482"/>
      <c r="P39" s="482"/>
      <c r="Q39" s="424"/>
      <c r="R39" s="483"/>
      <c r="S39" s="483"/>
      <c r="T39" s="483"/>
      <c r="U39" s="483"/>
      <c r="V39" s="483"/>
    </row>
    <row r="40" spans="1:24" s="484" customFormat="1" ht="18.75" x14ac:dyDescent="0.25">
      <c r="A40" s="450" t="s">
        <v>338</v>
      </c>
      <c r="B40" s="496">
        <v>258201</v>
      </c>
      <c r="C40" s="496">
        <v>-2638</v>
      </c>
      <c r="D40" s="496">
        <v>764</v>
      </c>
      <c r="E40" s="496">
        <v>1316</v>
      </c>
      <c r="F40" s="496">
        <v>8334</v>
      </c>
      <c r="G40" s="496">
        <v>-268</v>
      </c>
      <c r="H40" s="496">
        <v>-137564</v>
      </c>
      <c r="I40" s="496">
        <v>2847</v>
      </c>
      <c r="J40" s="496">
        <v>344132</v>
      </c>
      <c r="K40" s="496">
        <v>475124</v>
      </c>
      <c r="L40" s="496">
        <v>2129</v>
      </c>
      <c r="M40" s="447">
        <f t="shared" si="1"/>
        <v>477253</v>
      </c>
      <c r="N40" s="437"/>
      <c r="O40" s="423"/>
      <c r="P40" s="423"/>
      <c r="Q40" s="424" t="s">
        <v>336</v>
      </c>
      <c r="R40" s="483"/>
      <c r="S40" s="483"/>
      <c r="T40" s="483"/>
      <c r="U40" s="483"/>
      <c r="V40" s="483"/>
    </row>
    <row r="41" spans="1:24" s="484" customFormat="1" ht="18.75" outlineLevel="1" x14ac:dyDescent="0.25">
      <c r="A41" s="440" t="s">
        <v>299</v>
      </c>
      <c r="B41" s="446"/>
      <c r="C41" s="446"/>
      <c r="D41" s="446"/>
      <c r="E41" s="446"/>
      <c r="F41" s="446"/>
      <c r="G41" s="446"/>
      <c r="H41" s="446"/>
      <c r="I41" s="446"/>
      <c r="J41" s="496"/>
      <c r="K41" s="496"/>
      <c r="L41" s="446"/>
      <c r="M41" s="447"/>
      <c r="N41" s="444"/>
      <c r="O41" s="497" t="s">
        <v>61</v>
      </c>
      <c r="P41" s="423"/>
      <c r="Q41" s="424" t="s">
        <v>336</v>
      </c>
      <c r="R41" s="483"/>
      <c r="S41" s="483"/>
      <c r="T41" s="483"/>
      <c r="U41" s="483"/>
      <c r="V41" s="483"/>
    </row>
    <row r="42" spans="1:24" s="484" customFormat="1" ht="18.75" x14ac:dyDescent="0.25">
      <c r="A42" s="445" t="s">
        <v>152</v>
      </c>
      <c r="B42" s="446">
        <v>0</v>
      </c>
      <c r="C42" s="446">
        <v>0</v>
      </c>
      <c r="D42" s="446">
        <v>0</v>
      </c>
      <c r="E42" s="446">
        <v>0</v>
      </c>
      <c r="F42" s="446">
        <v>0</v>
      </c>
      <c r="G42" s="446">
        <v>0</v>
      </c>
      <c r="H42" s="446">
        <v>0</v>
      </c>
      <c r="I42" s="446">
        <v>0</v>
      </c>
      <c r="J42" s="446">
        <v>11811</v>
      </c>
      <c r="K42" s="446">
        <v>11811</v>
      </c>
      <c r="L42" s="446">
        <v>328</v>
      </c>
      <c r="M42" s="447">
        <f t="shared" si="1"/>
        <v>12139</v>
      </c>
      <c r="N42" s="444"/>
      <c r="O42" s="345"/>
      <c r="P42" s="423"/>
      <c r="Q42" s="424" t="s">
        <v>336</v>
      </c>
      <c r="R42" s="483"/>
      <c r="S42" s="483"/>
      <c r="T42" s="483"/>
      <c r="U42" s="483"/>
      <c r="V42" s="483"/>
      <c r="W42" s="425" t="s">
        <v>151</v>
      </c>
      <c r="X42" s="425" t="s">
        <v>152</v>
      </c>
    </row>
    <row r="43" spans="1:24" s="484" customFormat="1" ht="18.75" hidden="1" outlineLevel="1" x14ac:dyDescent="0.25">
      <c r="A43" s="479" t="s">
        <v>300</v>
      </c>
      <c r="B43" s="446"/>
      <c r="C43" s="446"/>
      <c r="D43" s="446"/>
      <c r="E43" s="446"/>
      <c r="F43" s="446"/>
      <c r="G43" s="446"/>
      <c r="H43" s="446"/>
      <c r="I43" s="446"/>
      <c r="J43" s="496"/>
      <c r="K43" s="496"/>
      <c r="L43" s="446"/>
      <c r="M43" s="447"/>
      <c r="N43" s="444"/>
      <c r="O43" s="423"/>
      <c r="P43" s="423"/>
      <c r="Q43" s="424" t="s">
        <v>336</v>
      </c>
      <c r="R43" s="483"/>
      <c r="S43" s="483"/>
      <c r="T43" s="483"/>
      <c r="U43" s="483"/>
      <c r="V43" s="483"/>
    </row>
    <row r="44" spans="1:24" s="484" customFormat="1" ht="37.5" hidden="1" outlineLevel="1" x14ac:dyDescent="0.25">
      <c r="A44" s="452" t="s">
        <v>319</v>
      </c>
      <c r="B44" s="453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98"/>
      <c r="N44" s="499"/>
      <c r="O44" s="497" t="s">
        <v>61</v>
      </c>
      <c r="P44" s="500"/>
      <c r="Q44" s="424" t="s">
        <v>336</v>
      </c>
      <c r="R44" s="483"/>
      <c r="S44" s="483"/>
      <c r="T44" s="483"/>
      <c r="U44" s="483"/>
      <c r="V44" s="483"/>
    </row>
    <row r="45" spans="1:24" s="484" customFormat="1" ht="37.5" hidden="1" outlineLevel="1" x14ac:dyDescent="0.25">
      <c r="A45" s="456" t="s">
        <v>302</v>
      </c>
      <c r="B45" s="446">
        <v>0</v>
      </c>
      <c r="C45" s="446">
        <v>0</v>
      </c>
      <c r="D45" s="446">
        <v>0</v>
      </c>
      <c r="E45" s="446">
        <v>0</v>
      </c>
      <c r="F45" s="446">
        <v>-10111</v>
      </c>
      <c r="G45" s="446">
        <v>0</v>
      </c>
      <c r="H45" s="446">
        <v>0</v>
      </c>
      <c r="I45" s="446">
        <v>0</v>
      </c>
      <c r="J45" s="446">
        <v>0</v>
      </c>
      <c r="K45" s="446">
        <v>-10111</v>
      </c>
      <c r="L45" s="446">
        <v>0</v>
      </c>
      <c r="M45" s="447">
        <f>SUM(K45:L45)</f>
        <v>-10111</v>
      </c>
      <c r="N45" s="451"/>
      <c r="O45" s="343">
        <v>0</v>
      </c>
      <c r="P45" s="482"/>
      <c r="Q45" s="424" t="s">
        <v>336</v>
      </c>
      <c r="R45" s="483"/>
      <c r="S45" s="483"/>
      <c r="T45" s="483"/>
      <c r="U45" s="483"/>
      <c r="V45" s="483"/>
    </row>
    <row r="46" spans="1:24" s="484" customFormat="1" ht="37.5" hidden="1" outlineLevel="1" x14ac:dyDescent="0.25">
      <c r="A46" s="456" t="s">
        <v>303</v>
      </c>
      <c r="B46" s="446">
        <v>0</v>
      </c>
      <c r="C46" s="446">
        <v>0</v>
      </c>
      <c r="D46" s="446">
        <v>0</v>
      </c>
      <c r="E46" s="446">
        <v>0</v>
      </c>
      <c r="F46" s="446">
        <v>-6</v>
      </c>
      <c r="G46" s="446">
        <v>0</v>
      </c>
      <c r="H46" s="446">
        <v>0</v>
      </c>
      <c r="I46" s="446">
        <v>0</v>
      </c>
      <c r="J46" s="446">
        <v>0</v>
      </c>
      <c r="K46" s="446">
        <v>-6</v>
      </c>
      <c r="L46" s="446">
        <v>0</v>
      </c>
      <c r="M46" s="447">
        <f>SUM(K46:L46)</f>
        <v>-6</v>
      </c>
      <c r="N46" s="451"/>
      <c r="O46" s="343">
        <v>0</v>
      </c>
      <c r="P46" s="482"/>
      <c r="Q46" s="424" t="s">
        <v>336</v>
      </c>
      <c r="R46" s="483"/>
      <c r="S46" s="483"/>
      <c r="T46" s="483"/>
      <c r="U46" s="483"/>
      <c r="V46" s="483"/>
    </row>
    <row r="47" spans="1:24" s="484" customFormat="1" ht="37.5" hidden="1" customHeight="1" outlineLevel="1" x14ac:dyDescent="0.25">
      <c r="A47" s="456" t="s">
        <v>320</v>
      </c>
      <c r="B47" s="446">
        <v>0</v>
      </c>
      <c r="C47" s="446">
        <v>0</v>
      </c>
      <c r="D47" s="446">
        <v>0</v>
      </c>
      <c r="E47" s="446">
        <v>0</v>
      </c>
      <c r="F47" s="446">
        <v>5</v>
      </c>
      <c r="G47" s="446">
        <v>0</v>
      </c>
      <c r="H47" s="446">
        <v>0</v>
      </c>
      <c r="I47" s="446">
        <v>0</v>
      </c>
      <c r="J47" s="446">
        <v>0</v>
      </c>
      <c r="K47" s="446">
        <v>5</v>
      </c>
      <c r="L47" s="446">
        <v>0</v>
      </c>
      <c r="M47" s="447">
        <f>SUM(K47:L47)</f>
        <v>5</v>
      </c>
      <c r="N47" s="451"/>
      <c r="O47" s="343">
        <v>0</v>
      </c>
      <c r="P47" s="482"/>
      <c r="Q47" s="424" t="s">
        <v>336</v>
      </c>
      <c r="R47" s="483"/>
      <c r="S47" s="483"/>
      <c r="T47" s="483"/>
      <c r="U47" s="483"/>
      <c r="V47" s="483"/>
    </row>
    <row r="48" spans="1:24" s="484" customFormat="1" ht="43.5" hidden="1" customHeight="1" outlineLevel="1" thickBot="1" x14ac:dyDescent="0.3">
      <c r="A48" s="459" t="s">
        <v>305</v>
      </c>
      <c r="B48" s="460">
        <v>0</v>
      </c>
      <c r="C48" s="460">
        <v>0</v>
      </c>
      <c r="D48" s="460">
        <v>0</v>
      </c>
      <c r="E48" s="460">
        <v>0</v>
      </c>
      <c r="F48" s="460">
        <v>0</v>
      </c>
      <c r="G48" s="460">
        <v>4363</v>
      </c>
      <c r="H48" s="460">
        <v>0</v>
      </c>
      <c r="I48" s="460">
        <v>0</v>
      </c>
      <c r="J48" s="460">
        <v>0</v>
      </c>
      <c r="K48" s="460">
        <v>4363</v>
      </c>
      <c r="L48" s="460">
        <v>0</v>
      </c>
      <c r="M48" s="469">
        <f>SUM(K48:L48)</f>
        <v>4363</v>
      </c>
      <c r="N48" s="451"/>
      <c r="O48" s="343">
        <v>0</v>
      </c>
      <c r="P48" s="482"/>
      <c r="Q48" s="424" t="s">
        <v>336</v>
      </c>
      <c r="R48" s="483"/>
      <c r="S48" s="483"/>
      <c r="T48" s="483"/>
      <c r="U48" s="483"/>
      <c r="V48" s="483"/>
    </row>
    <row r="49" spans="1:24" s="484" customFormat="1" ht="39" hidden="1" outlineLevel="1" x14ac:dyDescent="0.25">
      <c r="A49" s="462" t="s">
        <v>306</v>
      </c>
      <c r="B49" s="463">
        <v>0</v>
      </c>
      <c r="C49" s="463">
        <v>0</v>
      </c>
      <c r="D49" s="463">
        <v>0</v>
      </c>
      <c r="E49" s="463">
        <v>0</v>
      </c>
      <c r="F49" s="463">
        <v>-10112</v>
      </c>
      <c r="G49" s="463">
        <v>4363</v>
      </c>
      <c r="H49" s="463">
        <v>0</v>
      </c>
      <c r="I49" s="463">
        <v>0</v>
      </c>
      <c r="J49" s="463">
        <v>0</v>
      </c>
      <c r="K49" s="463">
        <f>F49+G49</f>
        <v>-5749</v>
      </c>
      <c r="L49" s="463">
        <v>0</v>
      </c>
      <c r="M49" s="464">
        <f>SUM(K49:L49)</f>
        <v>-5749</v>
      </c>
      <c r="N49" s="451"/>
      <c r="O49" s="343">
        <v>0</v>
      </c>
      <c r="P49" s="482"/>
      <c r="Q49" s="424" t="s">
        <v>336</v>
      </c>
      <c r="R49" s="483"/>
      <c r="S49" s="483"/>
      <c r="T49" s="483"/>
      <c r="U49" s="483"/>
      <c r="V49" s="483"/>
    </row>
    <row r="50" spans="1:24" s="484" customFormat="1" ht="37.5" hidden="1" outlineLevel="1" x14ac:dyDescent="0.25">
      <c r="A50" s="501" t="s">
        <v>321</v>
      </c>
      <c r="B50" s="502">
        <v>0</v>
      </c>
      <c r="C50" s="502">
        <v>0</v>
      </c>
      <c r="D50" s="502">
        <v>0</v>
      </c>
      <c r="E50" s="502">
        <v>0</v>
      </c>
      <c r="F50" s="502">
        <v>0</v>
      </c>
      <c r="G50" s="502">
        <v>0</v>
      </c>
      <c r="H50" s="502">
        <v>0</v>
      </c>
      <c r="I50" s="502">
        <v>0</v>
      </c>
      <c r="J50" s="502">
        <v>0</v>
      </c>
      <c r="K50" s="502">
        <v>0</v>
      </c>
      <c r="L50" s="502">
        <v>0</v>
      </c>
      <c r="M50" s="502">
        <v>0</v>
      </c>
      <c r="N50" s="451"/>
      <c r="O50" s="503"/>
      <c r="P50" s="482"/>
      <c r="Q50" s="424" t="s">
        <v>336</v>
      </c>
      <c r="R50" s="483"/>
      <c r="S50" s="483"/>
      <c r="T50" s="483"/>
      <c r="U50" s="483"/>
      <c r="V50" s="483"/>
    </row>
    <row r="51" spans="1:24" s="484" customFormat="1" ht="37.5" hidden="1" outlineLevel="1" x14ac:dyDescent="0.25">
      <c r="A51" s="501" t="s">
        <v>308</v>
      </c>
      <c r="B51" s="504">
        <v>0</v>
      </c>
      <c r="C51" s="504">
        <v>0</v>
      </c>
      <c r="D51" s="504">
        <v>0</v>
      </c>
      <c r="E51" s="504">
        <v>0</v>
      </c>
      <c r="F51" s="504">
        <v>1163.356</v>
      </c>
      <c r="G51" s="504">
        <v>0</v>
      </c>
      <c r="H51" s="504">
        <v>0</v>
      </c>
      <c r="I51" s="504">
        <v>0</v>
      </c>
      <c r="J51" s="504">
        <v>0</v>
      </c>
      <c r="K51" s="504">
        <v>1163.356</v>
      </c>
      <c r="L51" s="504">
        <v>0</v>
      </c>
      <c r="M51" s="502">
        <v>1163.356</v>
      </c>
      <c r="N51" s="451"/>
      <c r="O51" s="503"/>
      <c r="P51" s="482"/>
      <c r="Q51" s="424"/>
      <c r="R51" s="483"/>
      <c r="S51" s="483"/>
      <c r="T51" s="483"/>
      <c r="U51" s="483"/>
      <c r="V51" s="483"/>
    </row>
    <row r="52" spans="1:24" s="484" customFormat="1" ht="18.75" hidden="1" outlineLevel="1" x14ac:dyDescent="0.25">
      <c r="A52" s="466" t="s">
        <v>309</v>
      </c>
      <c r="B52" s="505">
        <v>0</v>
      </c>
      <c r="C52" s="505">
        <v>0</v>
      </c>
      <c r="D52" s="505">
        <v>0</v>
      </c>
      <c r="E52" s="505">
        <v>0</v>
      </c>
      <c r="F52" s="505">
        <v>0</v>
      </c>
      <c r="G52" s="505">
        <v>0</v>
      </c>
      <c r="H52" s="505">
        <v>0</v>
      </c>
      <c r="I52" s="505">
        <v>0</v>
      </c>
      <c r="J52" s="505">
        <v>0</v>
      </c>
      <c r="K52" s="505">
        <v>0</v>
      </c>
      <c r="L52" s="505">
        <v>0</v>
      </c>
      <c r="M52" s="505">
        <v>0</v>
      </c>
      <c r="N52" s="451"/>
      <c r="O52" s="343">
        <v>0</v>
      </c>
      <c r="P52" s="482"/>
      <c r="Q52" s="424" t="s">
        <v>336</v>
      </c>
      <c r="R52" s="483"/>
      <c r="S52" s="483"/>
      <c r="T52" s="483"/>
      <c r="U52" s="483"/>
      <c r="V52" s="483"/>
    </row>
    <row r="53" spans="1:24" s="484" customFormat="1" ht="38.25" hidden="1" outlineLevel="1" thickBot="1" x14ac:dyDescent="0.3">
      <c r="A53" s="467" t="s">
        <v>310</v>
      </c>
      <c r="B53" s="468">
        <v>0</v>
      </c>
      <c r="C53" s="468">
        <v>0</v>
      </c>
      <c r="D53" s="468">
        <v>0</v>
      </c>
      <c r="E53" s="468">
        <v>0</v>
      </c>
      <c r="F53" s="468">
        <v>1163</v>
      </c>
      <c r="G53" s="468">
        <v>0</v>
      </c>
      <c r="H53" s="468">
        <v>0</v>
      </c>
      <c r="I53" s="468">
        <v>0</v>
      </c>
      <c r="J53" s="468">
        <v>0</v>
      </c>
      <c r="K53" s="468">
        <v>1163</v>
      </c>
      <c r="L53" s="468">
        <v>0</v>
      </c>
      <c r="M53" s="469">
        <f>SUM(K53:L53)</f>
        <v>1163</v>
      </c>
      <c r="N53" s="451"/>
      <c r="O53" s="343">
        <v>0</v>
      </c>
      <c r="P53" s="482"/>
      <c r="Q53" s="424" t="s">
        <v>336</v>
      </c>
      <c r="R53" s="483"/>
      <c r="S53" s="483"/>
      <c r="T53" s="483"/>
      <c r="U53" s="483"/>
      <c r="V53" s="483"/>
    </row>
    <row r="54" spans="1:24" s="484" customFormat="1" ht="19.5" collapsed="1" thickBot="1" x14ac:dyDescent="0.3">
      <c r="A54" s="471" t="s">
        <v>184</v>
      </c>
      <c r="B54" s="472">
        <v>0</v>
      </c>
      <c r="C54" s="472">
        <v>0</v>
      </c>
      <c r="D54" s="472">
        <v>0</v>
      </c>
      <c r="E54" s="472">
        <v>0</v>
      </c>
      <c r="F54" s="472">
        <v>-8949</v>
      </c>
      <c r="G54" s="472">
        <v>4363</v>
      </c>
      <c r="H54" s="472">
        <v>0</v>
      </c>
      <c r="I54" s="472">
        <v>0</v>
      </c>
      <c r="J54" s="472">
        <v>0</v>
      </c>
      <c r="K54" s="472">
        <v>-4586</v>
      </c>
      <c r="L54" s="472">
        <v>0</v>
      </c>
      <c r="M54" s="473">
        <f>SUM(M53,M49)</f>
        <v>-4586</v>
      </c>
      <c r="N54" s="451"/>
      <c r="O54" s="343">
        <v>0</v>
      </c>
      <c r="P54" s="482"/>
      <c r="Q54" s="424" t="s">
        <v>336</v>
      </c>
      <c r="R54" s="483"/>
      <c r="S54" s="483"/>
      <c r="T54" s="483"/>
      <c r="U54" s="483"/>
      <c r="V54" s="483"/>
      <c r="W54" s="425" t="s">
        <v>183</v>
      </c>
      <c r="X54" s="425" t="s">
        <v>184</v>
      </c>
    </row>
    <row r="55" spans="1:24" s="484" customFormat="1" ht="19.5" thickBot="1" x14ac:dyDescent="0.3">
      <c r="A55" s="474" t="s">
        <v>187</v>
      </c>
      <c r="B55" s="475">
        <f t="shared" ref="B55:J55" si="11">ROUND(SUM(B53,B49,B42),0)</f>
        <v>0</v>
      </c>
      <c r="C55" s="475">
        <f t="shared" si="11"/>
        <v>0</v>
      </c>
      <c r="D55" s="475">
        <f t="shared" si="11"/>
        <v>0</v>
      </c>
      <c r="E55" s="475">
        <f t="shared" si="11"/>
        <v>0</v>
      </c>
      <c r="F55" s="475">
        <f t="shared" si="11"/>
        <v>-8949</v>
      </c>
      <c r="G55" s="475">
        <f t="shared" si="11"/>
        <v>4363</v>
      </c>
      <c r="H55" s="475">
        <f t="shared" si="11"/>
        <v>0</v>
      </c>
      <c r="I55" s="475">
        <f t="shared" si="11"/>
        <v>0</v>
      </c>
      <c r="J55" s="475">
        <f t="shared" si="11"/>
        <v>11811</v>
      </c>
      <c r="K55" s="475">
        <f>ROUND(SUM(B55:J55),0)</f>
        <v>7225</v>
      </c>
      <c r="L55" s="475">
        <f>ROUND(SUM(L53,L49,L42),0)</f>
        <v>328</v>
      </c>
      <c r="M55" s="476">
        <f>SUM(K55:L55)</f>
        <v>7553</v>
      </c>
      <c r="N55" s="499"/>
      <c r="O55" s="345">
        <v>0</v>
      </c>
      <c r="P55" s="346">
        <v>0</v>
      </c>
      <c r="Q55" s="424" t="s">
        <v>336</v>
      </c>
      <c r="R55" s="483"/>
      <c r="S55" s="483"/>
      <c r="T55" s="483"/>
      <c r="U55" s="483"/>
      <c r="V55" s="483"/>
      <c r="W55" s="425" t="s">
        <v>188</v>
      </c>
      <c r="X55" s="425" t="s">
        <v>187</v>
      </c>
    </row>
    <row r="56" spans="1:24" s="484" customFormat="1" ht="20.25" customHeight="1" x14ac:dyDescent="0.25">
      <c r="A56" s="479" t="s">
        <v>311</v>
      </c>
      <c r="B56" s="480"/>
      <c r="C56" s="480"/>
      <c r="D56" s="480"/>
      <c r="E56" s="480"/>
      <c r="F56" s="480"/>
      <c r="G56" s="480"/>
      <c r="H56" s="480"/>
      <c r="I56" s="480"/>
      <c r="J56" s="480"/>
      <c r="K56" s="480"/>
      <c r="L56" s="480"/>
      <c r="M56" s="481"/>
      <c r="N56" s="444"/>
      <c r="O56" s="423"/>
      <c r="P56" s="423"/>
      <c r="Q56" s="424" t="s">
        <v>336</v>
      </c>
      <c r="R56" s="483"/>
      <c r="S56" s="483"/>
      <c r="T56" s="483"/>
      <c r="U56" s="483"/>
      <c r="V56" s="483"/>
    </row>
    <row r="57" spans="1:24" s="484" customFormat="1" ht="20.25" customHeight="1" x14ac:dyDescent="0.25">
      <c r="A57" s="466" t="s">
        <v>191</v>
      </c>
      <c r="B57" s="446">
        <v>0</v>
      </c>
      <c r="C57" s="446">
        <v>0</v>
      </c>
      <c r="D57" s="446">
        <v>0</v>
      </c>
      <c r="E57" s="446">
        <v>-8</v>
      </c>
      <c r="F57" s="446">
        <v>0</v>
      </c>
      <c r="G57" s="446">
        <v>0</v>
      </c>
      <c r="H57" s="446">
        <v>0</v>
      </c>
      <c r="I57" s="446">
        <v>0</v>
      </c>
      <c r="J57" s="446">
        <v>8</v>
      </c>
      <c r="K57" s="446">
        <v>0</v>
      </c>
      <c r="L57" s="446">
        <v>0</v>
      </c>
      <c r="M57" s="447">
        <f>SUM(K57:L57)</f>
        <v>0</v>
      </c>
      <c r="N57" s="444"/>
      <c r="O57" s="423"/>
      <c r="P57" s="423"/>
      <c r="Q57" s="424"/>
      <c r="R57" s="483"/>
      <c r="S57" s="483"/>
      <c r="T57" s="483"/>
      <c r="U57" s="483"/>
      <c r="V57" s="483"/>
    </row>
    <row r="58" spans="1:24" s="484" customFormat="1" ht="39" customHeight="1" x14ac:dyDescent="0.25">
      <c r="A58" s="506" t="s">
        <v>322</v>
      </c>
      <c r="B58" s="446">
        <v>0</v>
      </c>
      <c r="C58" s="446">
        <v>0</v>
      </c>
      <c r="D58" s="446">
        <v>0</v>
      </c>
      <c r="E58" s="446">
        <v>0</v>
      </c>
      <c r="F58" s="446">
        <v>0</v>
      </c>
      <c r="G58" s="446">
        <v>0</v>
      </c>
      <c r="H58" s="446">
        <v>0</v>
      </c>
      <c r="I58" s="446">
        <v>0</v>
      </c>
      <c r="J58" s="446">
        <v>0</v>
      </c>
      <c r="K58" s="446">
        <v>0</v>
      </c>
      <c r="L58" s="446">
        <v>0</v>
      </c>
      <c r="M58" s="447">
        <f>SUM(K58:L58)</f>
        <v>0</v>
      </c>
      <c r="N58" s="444"/>
      <c r="O58" s="423"/>
      <c r="P58" s="423"/>
      <c r="Q58" s="424"/>
      <c r="R58" s="483"/>
      <c r="S58" s="483"/>
      <c r="T58" s="483"/>
      <c r="U58" s="483"/>
      <c r="V58" s="483"/>
    </row>
    <row r="59" spans="1:24" s="484" customFormat="1" ht="39" customHeight="1" x14ac:dyDescent="0.25">
      <c r="A59" s="506" t="s">
        <v>323</v>
      </c>
      <c r="B59" s="446">
        <v>0</v>
      </c>
      <c r="C59" s="446">
        <v>0</v>
      </c>
      <c r="D59" s="446">
        <v>0</v>
      </c>
      <c r="E59" s="446">
        <v>0</v>
      </c>
      <c r="F59" s="446">
        <v>0</v>
      </c>
      <c r="G59" s="446">
        <v>0</v>
      </c>
      <c r="H59" s="446">
        <v>0</v>
      </c>
      <c r="I59" s="446">
        <v>0</v>
      </c>
      <c r="J59" s="446">
        <v>0</v>
      </c>
      <c r="K59" s="446">
        <v>0</v>
      </c>
      <c r="L59" s="446">
        <v>0</v>
      </c>
      <c r="M59" s="447">
        <f>SUM(K59:L59)</f>
        <v>0</v>
      </c>
      <c r="N59" s="444"/>
      <c r="O59" s="423"/>
      <c r="P59" s="423"/>
      <c r="Q59" s="424"/>
      <c r="R59" s="483"/>
      <c r="S59" s="483"/>
      <c r="T59" s="483"/>
      <c r="U59" s="483"/>
      <c r="V59" s="483"/>
    </row>
    <row r="60" spans="1:24" s="484" customFormat="1" ht="20.25" customHeight="1" x14ac:dyDescent="0.25">
      <c r="A60" s="506" t="s">
        <v>324</v>
      </c>
      <c r="B60" s="446">
        <v>0</v>
      </c>
      <c r="C60" s="446">
        <v>0</v>
      </c>
      <c r="D60" s="446">
        <v>0</v>
      </c>
      <c r="E60" s="446">
        <v>0</v>
      </c>
      <c r="F60" s="446">
        <v>0</v>
      </c>
      <c r="G60" s="446">
        <v>0</v>
      </c>
      <c r="H60" s="446">
        <v>0</v>
      </c>
      <c r="I60" s="446">
        <v>0</v>
      </c>
      <c r="J60" s="446">
        <v>0</v>
      </c>
      <c r="K60" s="446">
        <v>0</v>
      </c>
      <c r="L60" s="446">
        <v>0</v>
      </c>
      <c r="M60" s="447">
        <f>SUM(K60:L60)</f>
        <v>0</v>
      </c>
      <c r="N60" s="444"/>
      <c r="O60" s="423"/>
      <c r="P60" s="423"/>
      <c r="Q60" s="424"/>
      <c r="R60" s="483"/>
      <c r="S60" s="483"/>
      <c r="T60" s="483"/>
      <c r="U60" s="483"/>
      <c r="V60" s="483"/>
    </row>
    <row r="61" spans="1:24" s="484" customFormat="1" ht="44.25" customHeight="1" x14ac:dyDescent="0.25">
      <c r="A61" s="506" t="s">
        <v>325</v>
      </c>
      <c r="B61" s="446">
        <v>0</v>
      </c>
      <c r="C61" s="446">
        <v>0</v>
      </c>
      <c r="D61" s="446">
        <v>0</v>
      </c>
      <c r="E61" s="446">
        <v>0</v>
      </c>
      <c r="F61" s="446">
        <v>0</v>
      </c>
      <c r="G61" s="446">
        <v>0</v>
      </c>
      <c r="H61" s="446">
        <v>0</v>
      </c>
      <c r="I61" s="446">
        <v>0</v>
      </c>
      <c r="J61" s="446">
        <v>0</v>
      </c>
      <c r="K61" s="446">
        <v>0</v>
      </c>
      <c r="L61" s="446">
        <v>0</v>
      </c>
      <c r="M61" s="447">
        <f>SUM(K61:L61)</f>
        <v>0</v>
      </c>
      <c r="N61" s="444"/>
      <c r="O61" s="423"/>
      <c r="P61" s="423"/>
      <c r="Q61" s="424"/>
      <c r="R61" s="483"/>
      <c r="S61" s="483"/>
      <c r="T61" s="483"/>
      <c r="U61" s="483"/>
      <c r="V61" s="483"/>
    </row>
    <row r="62" spans="1:24" s="484" customFormat="1" ht="20.25" customHeight="1" x14ac:dyDescent="0.25">
      <c r="A62" s="506" t="s">
        <v>326</v>
      </c>
      <c r="B62" s="446">
        <v>0</v>
      </c>
      <c r="C62" s="446">
        <v>0</v>
      </c>
      <c r="D62" s="446">
        <v>0</v>
      </c>
      <c r="E62" s="446"/>
      <c r="F62" s="446">
        <v>0</v>
      </c>
      <c r="G62" s="446">
        <v>0</v>
      </c>
      <c r="H62" s="446">
        <v>0</v>
      </c>
      <c r="I62" s="446">
        <v>0</v>
      </c>
      <c r="J62" s="446"/>
      <c r="K62" s="446">
        <v>0</v>
      </c>
      <c r="L62" s="446">
        <v>0</v>
      </c>
      <c r="M62" s="447">
        <f>J62+L62</f>
        <v>0</v>
      </c>
      <c r="N62" s="444"/>
      <c r="O62" s="423"/>
      <c r="P62" s="423"/>
      <c r="Q62" s="424"/>
      <c r="R62" s="483"/>
      <c r="S62" s="483"/>
      <c r="T62" s="483"/>
      <c r="U62" s="483"/>
      <c r="V62" s="483"/>
    </row>
    <row r="63" spans="1:24" s="484" customFormat="1" ht="20.25" customHeight="1" x14ac:dyDescent="0.25">
      <c r="A63" s="506" t="s">
        <v>327</v>
      </c>
      <c r="B63" s="446">
        <v>0</v>
      </c>
      <c r="C63" s="446">
        <v>0</v>
      </c>
      <c r="D63" s="446">
        <v>0</v>
      </c>
      <c r="E63" s="446">
        <v>0</v>
      </c>
      <c r="F63" s="446">
        <v>0</v>
      </c>
      <c r="G63" s="446">
        <v>0</v>
      </c>
      <c r="H63" s="446">
        <v>0</v>
      </c>
      <c r="I63" s="446">
        <v>0</v>
      </c>
      <c r="J63" s="446">
        <v>0</v>
      </c>
      <c r="K63" s="446">
        <v>0</v>
      </c>
      <c r="L63" s="446">
        <v>0</v>
      </c>
      <c r="M63" s="447">
        <f>SUM(K63:L63)</f>
        <v>0</v>
      </c>
      <c r="N63" s="444"/>
      <c r="O63" s="423"/>
      <c r="P63" s="423"/>
      <c r="Q63" s="424"/>
      <c r="R63" s="483"/>
      <c r="S63" s="483"/>
      <c r="T63" s="483"/>
      <c r="U63" s="483"/>
      <c r="V63" s="483"/>
    </row>
    <row r="64" spans="1:24" s="484" customFormat="1" ht="19.5" thickBot="1" x14ac:dyDescent="0.3">
      <c r="A64" s="459" t="s">
        <v>328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461"/>
      <c r="N64" s="437"/>
      <c r="O64" s="423"/>
      <c r="P64" s="423"/>
      <c r="Q64" s="424" t="s">
        <v>336</v>
      </c>
      <c r="R64" s="483"/>
      <c r="S64" s="483"/>
      <c r="T64" s="483"/>
      <c r="U64" s="483"/>
      <c r="V64" s="483"/>
    </row>
    <row r="65" spans="1:22" s="484" customFormat="1" ht="19.5" thickBot="1" x14ac:dyDescent="0.3">
      <c r="A65" s="490" t="s">
        <v>317</v>
      </c>
      <c r="B65" s="491">
        <f t="shared" ref="B65:L65" si="12">ROUND(SUM(B57:B64),0)</f>
        <v>0</v>
      </c>
      <c r="C65" s="491">
        <f t="shared" si="12"/>
        <v>0</v>
      </c>
      <c r="D65" s="491">
        <f t="shared" si="12"/>
        <v>0</v>
      </c>
      <c r="E65" s="491">
        <f t="shared" si="12"/>
        <v>-8</v>
      </c>
      <c r="F65" s="491">
        <f t="shared" si="12"/>
        <v>0</v>
      </c>
      <c r="G65" s="491">
        <f t="shared" si="12"/>
        <v>0</v>
      </c>
      <c r="H65" s="491">
        <f t="shared" si="12"/>
        <v>0</v>
      </c>
      <c r="I65" s="491">
        <f t="shared" si="12"/>
        <v>0</v>
      </c>
      <c r="J65" s="491">
        <f t="shared" si="12"/>
        <v>8</v>
      </c>
      <c r="K65" s="491">
        <f t="shared" si="12"/>
        <v>0</v>
      </c>
      <c r="L65" s="491">
        <f t="shared" si="12"/>
        <v>0</v>
      </c>
      <c r="M65" s="473">
        <f>SUM(M57:M64)</f>
        <v>0</v>
      </c>
      <c r="N65" s="437"/>
      <c r="O65" s="423"/>
      <c r="P65" s="423"/>
      <c r="Q65" s="424" t="s">
        <v>336</v>
      </c>
      <c r="R65" s="483"/>
      <c r="S65" s="483"/>
      <c r="T65" s="483"/>
      <c r="U65" s="483"/>
      <c r="V65" s="483"/>
    </row>
    <row r="66" spans="1:22" s="484" customFormat="1" ht="19.5" thickBot="1" x14ac:dyDescent="0.3">
      <c r="A66" s="474" t="s">
        <v>349</v>
      </c>
      <c r="B66" s="475">
        <f t="shared" ref="B66:L66" si="13">ROUND(SUM(B55,B40,B65),0)</f>
        <v>258201</v>
      </c>
      <c r="C66" s="475">
        <f t="shared" si="13"/>
        <v>-2638</v>
      </c>
      <c r="D66" s="475">
        <f t="shared" si="13"/>
        <v>764</v>
      </c>
      <c r="E66" s="475">
        <f t="shared" si="13"/>
        <v>1308</v>
      </c>
      <c r="F66" s="475">
        <f t="shared" si="13"/>
        <v>-615</v>
      </c>
      <c r="G66" s="475">
        <f t="shared" si="13"/>
        <v>4095</v>
      </c>
      <c r="H66" s="475">
        <f t="shared" si="13"/>
        <v>-137564</v>
      </c>
      <c r="I66" s="475">
        <f t="shared" si="13"/>
        <v>2847</v>
      </c>
      <c r="J66" s="475">
        <f t="shared" si="13"/>
        <v>355951</v>
      </c>
      <c r="K66" s="475">
        <f t="shared" si="13"/>
        <v>482349</v>
      </c>
      <c r="L66" s="475">
        <f t="shared" si="13"/>
        <v>2457</v>
      </c>
      <c r="M66" s="476">
        <f>SUM(M55,M40,M65)</f>
        <v>484806</v>
      </c>
      <c r="N66" s="437"/>
      <c r="O66" s="423"/>
      <c r="P66" s="423"/>
      <c r="Q66" s="424"/>
      <c r="R66" s="483"/>
      <c r="S66" s="483"/>
      <c r="T66" s="483"/>
      <c r="U66" s="483"/>
      <c r="V66" s="483"/>
    </row>
    <row r="67" spans="1:22" s="484" customFormat="1" ht="18.75" x14ac:dyDescent="0.25">
      <c r="A67" s="508"/>
      <c r="B67" s="509"/>
      <c r="C67" s="509"/>
      <c r="D67" s="509"/>
      <c r="E67" s="509"/>
      <c r="F67" s="509"/>
      <c r="G67" s="509"/>
      <c r="H67" s="509"/>
      <c r="I67" s="509"/>
      <c r="J67" s="509"/>
      <c r="K67" s="509"/>
      <c r="L67" s="509"/>
      <c r="M67" s="509"/>
      <c r="N67" s="451"/>
      <c r="O67" s="482"/>
      <c r="P67" s="482"/>
      <c r="Q67" s="483"/>
      <c r="R67" s="483"/>
      <c r="S67" s="483"/>
      <c r="T67" s="483"/>
      <c r="U67" s="483"/>
      <c r="V67" s="483"/>
    </row>
    <row r="68" spans="1:22" s="425" customFormat="1" ht="18.75" customHeight="1" x14ac:dyDescent="0.25">
      <c r="A68" s="510" t="s">
        <v>64</v>
      </c>
      <c r="B68" s="511"/>
      <c r="C68" s="511"/>
      <c r="D68" s="511"/>
      <c r="E68" s="511"/>
      <c r="F68" s="511"/>
      <c r="G68" s="511"/>
      <c r="H68" s="511"/>
      <c r="I68" s="511"/>
      <c r="J68" s="511"/>
      <c r="K68" s="511"/>
      <c r="L68" s="511"/>
      <c r="M68" s="511"/>
      <c r="N68" s="451"/>
      <c r="O68" s="423"/>
      <c r="P68" s="423"/>
      <c r="Q68" s="424"/>
      <c r="R68" s="424"/>
      <c r="S68" s="424"/>
      <c r="T68" s="424"/>
      <c r="U68" s="424"/>
      <c r="V68" s="424"/>
    </row>
    <row r="69" spans="1:22" s="425" customFormat="1" ht="18.75" customHeight="1" x14ac:dyDescent="0.25">
      <c r="A69" s="512"/>
      <c r="B69" s="513"/>
      <c r="C69" s="513"/>
      <c r="D69" s="513"/>
      <c r="E69" s="513"/>
      <c r="F69" s="513"/>
      <c r="G69" s="513"/>
      <c r="H69" s="513"/>
      <c r="I69" s="513"/>
      <c r="J69" s="513"/>
      <c r="K69" s="513"/>
      <c r="L69" s="513"/>
      <c r="M69" s="513"/>
      <c r="N69" s="451"/>
      <c r="O69" s="423"/>
      <c r="P69" s="423"/>
      <c r="Q69" s="424"/>
      <c r="R69" s="424"/>
      <c r="S69" s="424"/>
      <c r="T69" s="424"/>
      <c r="U69" s="424"/>
      <c r="V69" s="424"/>
    </row>
    <row r="70" spans="1:22" s="425" customFormat="1" ht="18.75" customHeight="1" x14ac:dyDescent="0.25">
      <c r="A70" s="512"/>
      <c r="B70" s="513"/>
      <c r="C70" s="513"/>
      <c r="D70" s="513"/>
      <c r="E70" s="513"/>
      <c r="F70" s="513"/>
      <c r="G70" s="513"/>
      <c r="H70" s="513"/>
      <c r="I70" s="513"/>
      <c r="J70" s="513"/>
      <c r="K70" s="513"/>
      <c r="L70" s="513"/>
      <c r="M70" s="513"/>
      <c r="N70" s="451"/>
      <c r="O70" s="423"/>
      <c r="P70" s="423"/>
      <c r="Q70" s="424"/>
      <c r="R70" s="424"/>
      <c r="S70" s="424"/>
      <c r="T70" s="424"/>
      <c r="U70" s="424"/>
      <c r="V70" s="424"/>
    </row>
    <row r="71" spans="1:22" s="425" customFormat="1" ht="18.75" customHeight="1" x14ac:dyDescent="0.25">
      <c r="A71" s="514" t="s">
        <v>65</v>
      </c>
      <c r="B71" s="515"/>
      <c r="C71" s="515"/>
      <c r="D71" s="515" t="s">
        <v>66</v>
      </c>
      <c r="E71" s="513"/>
      <c r="F71" s="513"/>
      <c r="G71" s="513"/>
      <c r="H71" s="513"/>
      <c r="I71" s="513"/>
      <c r="J71" s="513"/>
      <c r="K71" s="513"/>
      <c r="L71" s="513"/>
      <c r="M71" s="513"/>
      <c r="N71" s="444"/>
      <c r="O71" s="423"/>
      <c r="P71" s="423"/>
      <c r="Q71" s="424"/>
      <c r="R71" s="424"/>
      <c r="S71" s="424"/>
      <c r="T71" s="424"/>
      <c r="U71" s="424"/>
      <c r="V71" s="424"/>
    </row>
    <row r="72" spans="1:22" s="520" customFormat="1" ht="18.75" customHeight="1" x14ac:dyDescent="0.25">
      <c r="A72" s="514"/>
      <c r="B72" s="515"/>
      <c r="C72" s="515"/>
      <c r="D72" s="515"/>
      <c r="E72" s="516"/>
      <c r="F72" s="516"/>
      <c r="G72" s="516"/>
      <c r="H72" s="516"/>
      <c r="I72" s="516"/>
      <c r="J72" s="516"/>
      <c r="K72" s="516"/>
      <c r="L72" s="516"/>
      <c r="M72" s="516"/>
      <c r="N72" s="517"/>
      <c r="O72" s="518"/>
      <c r="P72" s="518"/>
      <c r="Q72" s="424"/>
      <c r="R72" s="519"/>
      <c r="S72" s="519"/>
      <c r="T72" s="519"/>
      <c r="U72" s="519"/>
      <c r="V72" s="519"/>
    </row>
    <row r="73" spans="1:22" s="520" customFormat="1" ht="18.75" customHeight="1" x14ac:dyDescent="0.25">
      <c r="A73" s="514" t="s">
        <v>294</v>
      </c>
      <c r="B73" s="515"/>
      <c r="C73" s="515"/>
      <c r="D73" s="515"/>
      <c r="E73" s="516"/>
      <c r="F73" s="516"/>
      <c r="G73" s="516"/>
      <c r="H73" s="516"/>
      <c r="I73" s="516"/>
      <c r="J73" s="516"/>
      <c r="K73" s="516"/>
      <c r="L73" s="516"/>
      <c r="M73" s="516"/>
      <c r="N73" s="521"/>
      <c r="O73" s="518"/>
      <c r="P73" s="518"/>
      <c r="Q73" s="424"/>
      <c r="R73" s="519"/>
      <c r="S73" s="519"/>
      <c r="T73" s="519"/>
      <c r="U73" s="519"/>
      <c r="V73" s="519"/>
    </row>
    <row r="74" spans="1:22" s="520" customFormat="1" ht="18.75" customHeight="1" x14ac:dyDescent="0.25">
      <c r="A74" s="514"/>
      <c r="B74" s="515"/>
      <c r="C74" s="515"/>
      <c r="D74" s="515"/>
      <c r="E74" s="516"/>
      <c r="F74" s="516"/>
      <c r="G74" s="516"/>
      <c r="H74" s="516"/>
      <c r="I74" s="516"/>
      <c r="J74" s="516"/>
      <c r="K74" s="516"/>
      <c r="L74" s="516"/>
      <c r="M74" s="516"/>
      <c r="N74" s="521"/>
      <c r="O74" s="518"/>
      <c r="P74" s="518"/>
      <c r="Q74" s="424"/>
      <c r="R74" s="519"/>
      <c r="S74" s="519"/>
      <c r="T74" s="519"/>
      <c r="U74" s="519"/>
      <c r="V74" s="519"/>
    </row>
    <row r="75" spans="1:22" s="425" customFormat="1" ht="18.75" customHeight="1" x14ac:dyDescent="0.25">
      <c r="A75" s="514" t="s">
        <v>67</v>
      </c>
      <c r="B75" s="522"/>
      <c r="C75" s="522"/>
      <c r="D75" s="515" t="s">
        <v>68</v>
      </c>
      <c r="E75" s="522"/>
      <c r="F75" s="522"/>
      <c r="G75" s="522"/>
      <c r="H75" s="522"/>
      <c r="I75" s="522"/>
      <c r="J75" s="516"/>
      <c r="K75" s="516"/>
      <c r="L75" s="516"/>
      <c r="M75" s="420"/>
      <c r="N75" s="523"/>
      <c r="O75" s="423"/>
      <c r="P75" s="423"/>
      <c r="Q75" s="424"/>
      <c r="R75" s="424"/>
      <c r="S75" s="424"/>
      <c r="T75" s="424"/>
      <c r="U75" s="424"/>
      <c r="V75" s="424"/>
    </row>
    <row r="76" spans="1:22" s="425" customFormat="1" ht="18.75" customHeight="1" x14ac:dyDescent="0.25">
      <c r="A76" s="524"/>
      <c r="B76" s="524"/>
      <c r="C76" s="524"/>
      <c r="D76" s="524"/>
      <c r="E76" s="522"/>
      <c r="F76" s="522"/>
      <c r="G76" s="522"/>
      <c r="H76" s="522"/>
      <c r="I76" s="522"/>
      <c r="J76" s="522"/>
      <c r="K76" s="522"/>
      <c r="L76" s="522"/>
      <c r="M76" s="420"/>
      <c r="N76" s="523"/>
      <c r="O76" s="423"/>
      <c r="P76" s="423"/>
      <c r="Q76" s="424"/>
      <c r="R76" s="424"/>
      <c r="S76" s="424"/>
      <c r="T76" s="424"/>
      <c r="U76" s="424"/>
      <c r="V76" s="424"/>
    </row>
    <row r="77" spans="1:22" s="425" customFormat="1" ht="18.75" customHeight="1" x14ac:dyDescent="0.25">
      <c r="A77" s="525" t="s">
        <v>329</v>
      </c>
      <c r="B77" s="526"/>
      <c r="C77" s="526"/>
      <c r="D77" s="526"/>
      <c r="E77" s="522"/>
      <c r="F77" s="522"/>
      <c r="G77" s="522"/>
      <c r="H77" s="522"/>
      <c r="I77" s="522"/>
      <c r="J77" s="522"/>
      <c r="K77" s="522"/>
      <c r="L77" s="522"/>
      <c r="M77" s="420"/>
      <c r="N77" s="527"/>
      <c r="O77" s="423"/>
      <c r="P77" s="423"/>
      <c r="Q77" s="424"/>
      <c r="R77" s="424"/>
      <c r="S77" s="424"/>
      <c r="T77" s="424"/>
      <c r="U77" s="424"/>
      <c r="V77" s="424"/>
    </row>
    <row r="78" spans="1:22" s="425" customFormat="1" ht="18.75" customHeight="1" x14ac:dyDescent="0.25">
      <c r="A78" s="525" t="s">
        <v>70</v>
      </c>
      <c r="B78" s="515"/>
      <c r="C78" s="515"/>
      <c r="D78" s="515"/>
      <c r="E78" s="522"/>
      <c r="F78" s="522"/>
      <c r="G78" s="522"/>
      <c r="H78" s="522"/>
      <c r="I78" s="522"/>
      <c r="J78" s="522"/>
      <c r="K78" s="522"/>
      <c r="L78" s="522"/>
      <c r="M78" s="420"/>
      <c r="N78" s="527"/>
      <c r="O78" s="423"/>
      <c r="P78" s="423"/>
      <c r="Q78" s="424"/>
      <c r="R78" s="424"/>
      <c r="S78" s="424"/>
      <c r="T78" s="424"/>
      <c r="U78" s="424"/>
      <c r="V78" s="424"/>
    </row>
    <row r="79" spans="1:22" s="425" customFormat="1" ht="18.75" customHeight="1" x14ac:dyDescent="0.25">
      <c r="A79" s="528" t="s">
        <v>330</v>
      </c>
      <c r="B79" s="529">
        <v>0</v>
      </c>
      <c r="C79" s="529">
        <v>0</v>
      </c>
      <c r="D79" s="529">
        <v>0</v>
      </c>
      <c r="E79" s="529">
        <v>0</v>
      </c>
      <c r="F79" s="529">
        <v>0</v>
      </c>
      <c r="G79" s="529">
        <v>0</v>
      </c>
      <c r="H79" s="529">
        <v>0</v>
      </c>
      <c r="I79" s="529"/>
      <c r="J79" s="529">
        <v>0</v>
      </c>
      <c r="K79" s="529">
        <v>0</v>
      </c>
      <c r="L79" s="529">
        <v>0</v>
      </c>
      <c r="M79" s="530">
        <v>0</v>
      </c>
      <c r="N79" s="421"/>
      <c r="O79" s="423"/>
      <c r="P79" s="423"/>
      <c r="Q79" s="424"/>
      <c r="R79" s="424"/>
      <c r="S79" s="424"/>
      <c r="T79" s="424"/>
      <c r="U79" s="424"/>
      <c r="V79" s="424"/>
    </row>
    <row r="80" spans="1:22" s="425" customFormat="1" ht="18.75" customHeight="1" x14ac:dyDescent="0.25">
      <c r="A80" s="531" t="s">
        <v>331</v>
      </c>
      <c r="B80" s="532">
        <v>0</v>
      </c>
      <c r="C80" s="532">
        <v>0</v>
      </c>
      <c r="D80" s="532">
        <v>0</v>
      </c>
      <c r="E80" s="532">
        <v>0</v>
      </c>
      <c r="F80" s="532">
        <v>0</v>
      </c>
      <c r="G80" s="533">
        <v>0</v>
      </c>
      <c r="H80" s="532">
        <v>0</v>
      </c>
      <c r="I80" s="532"/>
      <c r="J80" s="532">
        <v>0</v>
      </c>
      <c r="K80" s="532">
        <v>0</v>
      </c>
      <c r="L80" s="532">
        <v>0</v>
      </c>
      <c r="M80" s="534">
        <v>0</v>
      </c>
      <c r="N80" s="421"/>
      <c r="O80" s="423"/>
      <c r="P80" s="423"/>
      <c r="Q80" s="424"/>
      <c r="R80" s="424"/>
      <c r="S80" s="424"/>
      <c r="T80" s="424"/>
      <c r="U80" s="424"/>
      <c r="V80" s="424"/>
    </row>
    <row r="81" spans="1:22" s="425" customFormat="1" ht="18" x14ac:dyDescent="0.25">
      <c r="A81" s="535"/>
      <c r="B81" s="536"/>
      <c r="C81" s="536"/>
      <c r="D81" s="536"/>
      <c r="E81" s="536"/>
      <c r="F81" s="536"/>
      <c r="G81" s="536"/>
      <c r="H81" s="536"/>
      <c r="I81" s="536"/>
      <c r="N81" s="421"/>
      <c r="O81" s="423"/>
      <c r="P81" s="423"/>
      <c r="Q81" s="424"/>
      <c r="R81" s="424"/>
      <c r="S81" s="424"/>
      <c r="T81" s="424"/>
      <c r="U81" s="424"/>
      <c r="V81" s="424"/>
    </row>
    <row r="82" spans="1:22" s="425" customFormat="1" ht="18" x14ac:dyDescent="0.25">
      <c r="A82" s="537" t="s">
        <v>350</v>
      </c>
      <c r="B82" s="536"/>
      <c r="C82" s="536"/>
      <c r="D82" s="536"/>
      <c r="E82" s="536"/>
      <c r="F82" s="536"/>
      <c r="G82" s="536"/>
      <c r="H82" s="536"/>
      <c r="I82" s="536"/>
      <c r="N82" s="421"/>
      <c r="O82" s="423"/>
      <c r="P82" s="423"/>
      <c r="Q82" s="424"/>
      <c r="R82" s="424"/>
      <c r="S82" s="424"/>
      <c r="T82" s="424"/>
      <c r="U82" s="424"/>
      <c r="V82" s="424"/>
    </row>
    <row r="83" spans="1:22" s="425" customFormat="1" ht="18.75" x14ac:dyDescent="0.25">
      <c r="A83" s="538" t="s">
        <v>351</v>
      </c>
      <c r="B83" s="539">
        <v>258201</v>
      </c>
      <c r="C83" s="539">
        <v>0</v>
      </c>
      <c r="D83" s="539">
        <v>631</v>
      </c>
      <c r="E83" s="539">
        <v>1425</v>
      </c>
      <c r="F83" s="539">
        <v>6187</v>
      </c>
      <c r="G83" s="539">
        <v>-764</v>
      </c>
      <c r="H83" s="539">
        <v>-137564</v>
      </c>
      <c r="I83" s="539">
        <v>0</v>
      </c>
      <c r="J83" s="539">
        <v>411178</v>
      </c>
      <c r="K83" s="539">
        <v>539294</v>
      </c>
      <c r="L83" s="539">
        <v>-1</v>
      </c>
      <c r="M83" s="539">
        <v>539293</v>
      </c>
      <c r="N83" s="421"/>
      <c r="O83" s="423"/>
      <c r="P83" s="423"/>
      <c r="Q83" s="424"/>
      <c r="R83" s="424"/>
      <c r="S83" s="424"/>
      <c r="T83" s="424"/>
      <c r="U83" s="424"/>
      <c r="V83" s="424"/>
    </row>
    <row r="84" spans="1:22" s="425" customFormat="1" ht="18.75" x14ac:dyDescent="0.25">
      <c r="A84" s="540" t="s">
        <v>352</v>
      </c>
      <c r="B84" s="541">
        <v>258201</v>
      </c>
      <c r="C84" s="541">
        <v>-2638</v>
      </c>
      <c r="D84" s="541">
        <v>952</v>
      </c>
      <c r="E84" s="541">
        <v>1382</v>
      </c>
      <c r="F84" s="541">
        <v>4278</v>
      </c>
      <c r="G84" s="541">
        <v>-180</v>
      </c>
      <c r="H84" s="541">
        <v>-137564</v>
      </c>
      <c r="I84" s="541">
        <v>2847</v>
      </c>
      <c r="J84" s="541">
        <v>356710</v>
      </c>
      <c r="K84" s="541">
        <v>483988</v>
      </c>
      <c r="L84" s="541">
        <v>103</v>
      </c>
      <c r="M84" s="541">
        <v>484091</v>
      </c>
      <c r="N84" s="421"/>
      <c r="O84" s="423"/>
      <c r="P84" s="423"/>
      <c r="Q84" s="424"/>
      <c r="R84" s="424"/>
      <c r="S84" s="424"/>
      <c r="T84" s="424"/>
      <c r="U84" s="424"/>
      <c r="V84" s="424"/>
    </row>
    <row r="85" spans="1:22" s="425" customFormat="1" ht="18" x14ac:dyDescent="0.25">
      <c r="D85" s="536"/>
      <c r="E85" s="536"/>
      <c r="F85" s="536"/>
      <c r="G85" s="536"/>
      <c r="H85" s="536"/>
      <c r="I85" s="536"/>
      <c r="O85" s="423"/>
      <c r="P85" s="423"/>
      <c r="Q85" s="424"/>
      <c r="R85" s="424"/>
      <c r="S85" s="424"/>
      <c r="T85" s="424"/>
      <c r="U85" s="424"/>
      <c r="V85" s="424"/>
    </row>
    <row r="86" spans="1:22" ht="18.75" x14ac:dyDescent="0.25">
      <c r="A86" s="528" t="s">
        <v>330</v>
      </c>
      <c r="B86" s="542">
        <f t="shared" ref="B86:M86" si="14">B40-B83</f>
        <v>0</v>
      </c>
      <c r="C86" s="542">
        <f t="shared" si="14"/>
        <v>-2638</v>
      </c>
      <c r="D86" s="542">
        <f t="shared" si="14"/>
        <v>133</v>
      </c>
      <c r="E86" s="542">
        <f t="shared" si="14"/>
        <v>-109</v>
      </c>
      <c r="F86" s="542">
        <f t="shared" si="14"/>
        <v>2147</v>
      </c>
      <c r="G86" s="542">
        <f t="shared" si="14"/>
        <v>496</v>
      </c>
      <c r="H86" s="542">
        <f t="shared" si="14"/>
        <v>0</v>
      </c>
      <c r="I86" s="542">
        <f t="shared" si="14"/>
        <v>2847</v>
      </c>
      <c r="J86" s="542">
        <f t="shared" si="14"/>
        <v>-67046</v>
      </c>
      <c r="K86" s="542">
        <f t="shared" si="14"/>
        <v>-64170</v>
      </c>
      <c r="L86" s="542">
        <f t="shared" si="14"/>
        <v>2130</v>
      </c>
      <c r="M86" s="542">
        <f t="shared" si="14"/>
        <v>-62040</v>
      </c>
    </row>
    <row r="87" spans="1:22" ht="18.75" x14ac:dyDescent="0.25">
      <c r="A87" s="531" t="s">
        <v>331</v>
      </c>
      <c r="B87" s="543">
        <f>B66-B84</f>
        <v>0</v>
      </c>
      <c r="C87" s="543">
        <f t="shared" ref="C87:M87" si="15">C66-C84</f>
        <v>0</v>
      </c>
      <c r="D87" s="543">
        <f t="shared" si="15"/>
        <v>-188</v>
      </c>
      <c r="E87" s="543">
        <f t="shared" si="15"/>
        <v>-74</v>
      </c>
      <c r="F87" s="543">
        <f t="shared" si="15"/>
        <v>-4893</v>
      </c>
      <c r="G87" s="543">
        <f t="shared" si="15"/>
        <v>4275</v>
      </c>
      <c r="H87" s="543">
        <f t="shared" si="15"/>
        <v>0</v>
      </c>
      <c r="I87" s="543">
        <f t="shared" si="15"/>
        <v>0</v>
      </c>
      <c r="J87" s="543">
        <f t="shared" si="15"/>
        <v>-759</v>
      </c>
      <c r="K87" s="543">
        <f t="shared" si="15"/>
        <v>-1639</v>
      </c>
      <c r="L87" s="543">
        <f t="shared" si="15"/>
        <v>2354</v>
      </c>
      <c r="M87" s="543">
        <f t="shared" si="15"/>
        <v>715</v>
      </c>
    </row>
    <row r="88" spans="1:22" ht="18" x14ac:dyDescent="0.25"/>
    <row r="89" spans="1:22" ht="18" x14ac:dyDescent="0.25"/>
    <row r="90" spans="1:22" ht="18" x14ac:dyDescent="0.25"/>
    <row r="91" spans="1:22" ht="18" x14ac:dyDescent="0.25">
      <c r="M91" s="536"/>
    </row>
    <row r="92" spans="1:22" ht="12" customHeight="1" x14ac:dyDescent="0.25">
      <c r="M92" s="536"/>
    </row>
    <row r="94" spans="1:22" ht="12" customHeight="1" x14ac:dyDescent="0.25">
      <c r="M94" s="536"/>
    </row>
  </sheetData>
  <protectedRanges>
    <protectedRange algorithmName="SHA-512" hashValue="u9DtduyKPKgk9A1iYgKnA/AgqJnDcg9xFEpcwhhlFVedWRsDLPBZnf3pa+jANPm4rjBQacOzD0lelNIznUSFIg==" saltValue="NBF6I8H+qHrJHWxbcH49Fw==" spinCount="100000" sqref="F18:F20 B25:E25 G21 J30:K33 G25:L25 E30:E33" name="Range1"/>
  </protectedRanges>
  <mergeCells count="4">
    <mergeCell ref="A7:M7"/>
    <mergeCell ref="A8:M8"/>
    <mergeCell ref="A9:M9"/>
    <mergeCell ref="A10:M10"/>
  </mergeCells>
  <conditionalFormatting sqref="O14">
    <cfRule type="cellIs" dxfId="10" priority="11" operator="notEqual">
      <formula>0</formula>
    </cfRule>
  </conditionalFormatting>
  <conditionalFormatting sqref="P14">
    <cfRule type="cellIs" dxfId="9" priority="10" operator="notEqual">
      <formula>0</formula>
    </cfRule>
  </conditionalFormatting>
  <conditionalFormatting sqref="P30:P33">
    <cfRule type="cellIs" dxfId="8" priority="9" operator="notEqual">
      <formula>0</formula>
    </cfRule>
  </conditionalFormatting>
  <conditionalFormatting sqref="P29">
    <cfRule type="cellIs" dxfId="7" priority="8" operator="notEqual">
      <formula>0</formula>
    </cfRule>
  </conditionalFormatting>
  <conditionalFormatting sqref="O15">
    <cfRule type="cellIs" dxfId="6" priority="7" operator="notEqual">
      <formula>0</formula>
    </cfRule>
  </conditionalFormatting>
  <conditionalFormatting sqref="O18:O22">
    <cfRule type="cellIs" dxfId="5" priority="6" operator="notEqual">
      <formula>0</formula>
    </cfRule>
  </conditionalFormatting>
  <conditionalFormatting sqref="O42">
    <cfRule type="cellIs" dxfId="4" priority="5" operator="notEqual">
      <formula>0</formula>
    </cfRule>
  </conditionalFormatting>
  <conditionalFormatting sqref="O45:O49">
    <cfRule type="cellIs" dxfId="3" priority="4" operator="notEqual">
      <formula>0</formula>
    </cfRule>
  </conditionalFormatting>
  <conditionalFormatting sqref="O52:O54">
    <cfRule type="cellIs" dxfId="2" priority="3" operator="notEqual">
      <formula>0</formula>
    </cfRule>
  </conditionalFormatting>
  <conditionalFormatting sqref="O55">
    <cfRule type="cellIs" dxfId="1" priority="2" operator="notEqual">
      <formula>0</formula>
    </cfRule>
  </conditionalFormatting>
  <conditionalFormatting sqref="P55">
    <cfRule type="cellIs" dxfId="0" priority="1" operator="notEqual">
      <formula>0</formula>
    </cfRule>
  </conditionalFormatting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Ф.1_MLN</vt:lpstr>
      <vt:lpstr>Ф.2_MLN</vt:lpstr>
      <vt:lpstr>Ф.3_MLN</vt:lpstr>
      <vt:lpstr>Ф.4_MLN</vt:lpstr>
      <vt:lpstr>Ф.2_MLN!OLE_LINK31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Ислямова Айгерим Нуржановна</dc:creator>
  <cp:lastModifiedBy>Ислямова Айгерим Нуржановна</cp:lastModifiedBy>
  <cp:lastPrinted>2023-05-15T10:44:10Z</cp:lastPrinted>
  <dcterms:created xsi:type="dcterms:W3CDTF">2023-05-15T03:26:01Z</dcterms:created>
  <dcterms:modified xsi:type="dcterms:W3CDTF">2023-05-15T13:19:55Z</dcterms:modified>
</cp:coreProperties>
</file>