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570" documentId="13_ncr:1_{092B9024-2BF6-4E20-BB4F-0AF2247E135D}" xr6:coauthVersionLast="47" xr6:coauthVersionMax="47" xr10:uidLastSave="{758DC01F-505D-41E3-BA4B-46D48565DB96}"/>
  <bookViews>
    <workbookView xWindow="-108" yWindow="-108" windowWidth="30936" windowHeight="16776" tabRatio="803" xr2:uid="{00000000-000D-0000-FFFF-FFFF00000000}"/>
  </bookViews>
  <sheets>
    <sheet name="ОФП" sheetId="1" r:id="rId1"/>
    <sheet name="ОСД" sheetId="2" r:id="rId2"/>
    <sheet name="ОДДС" sheetId="3" r:id="rId3"/>
    <sheet name="ОИК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L9" i="1" l="1"/>
  <c r="J28" i="1" s="1"/>
  <c r="I9" i="1"/>
  <c r="K13" i="1"/>
  <c r="E28" i="1" l="1"/>
  <c r="E14" i="1" l="1"/>
  <c r="G19" i="4" l="1"/>
  <c r="C6" i="3" l="1"/>
  <c r="B6" i="3"/>
  <c r="A4" i="3" l="1"/>
  <c r="A1" i="4" l="1"/>
  <c r="A1" i="3"/>
  <c r="A1" i="2"/>
  <c r="F42" i="1" l="1"/>
  <c r="C47" i="1" l="1"/>
  <c r="C46" i="1"/>
  <c r="D46" i="1"/>
  <c r="E29" i="1" l="1"/>
  <c r="G15" i="4" l="1"/>
  <c r="G20" i="4"/>
</calcChain>
</file>

<file path=xl/sharedStrings.xml><?xml version="1.0" encoding="utf-8"?>
<sst xmlns="http://schemas.openxmlformats.org/spreadsheetml/2006/main" count="148" uniqueCount="122">
  <si>
    <t>В тысячах тенге</t>
  </si>
  <si>
    <t>АКТИВЫ</t>
  </si>
  <si>
    <t>Внеоборотные активы</t>
  </si>
  <si>
    <t>Активы по разведке и оценке</t>
  </si>
  <si>
    <t>Основные средства</t>
  </si>
  <si>
    <t>Нематериальные активы</t>
  </si>
  <si>
    <t xml:space="preserve">Авансы, выданные за долгосрочные активы </t>
  </si>
  <si>
    <t>Денежные средства, ограниченные в использовании</t>
  </si>
  <si>
    <t>Оборотные активы</t>
  </si>
  <si>
    <t>Товарно-материальные запасы</t>
  </si>
  <si>
    <t>Прочие текущие активы</t>
  </si>
  <si>
    <t xml:space="preserve">Денежные средства </t>
  </si>
  <si>
    <t>Итого активы</t>
  </si>
  <si>
    <t xml:space="preserve"> </t>
  </si>
  <si>
    <t>КАПИТАЛ И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</si>
  <si>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</si>
  <si>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</si>
  <si>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</si>
  <si>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</si>
  <si>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</si>
  <si>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Долгосрочные обязательства</t>
  </si>
  <si>
    <t>Займы полученные</t>
  </si>
  <si>
    <t>Обязательства по выбытию активов</t>
  </si>
  <si>
    <t xml:space="preserve">Краткосрочные обязательства </t>
  </si>
  <si>
    <t>Торговая кредиторская задолженность</t>
  </si>
  <si>
    <t>Налоги к уплате, помимо подоходного налога</t>
  </si>
  <si>
    <t>Прочие текущие обязательства</t>
  </si>
  <si>
    <t>Итого обязательств</t>
  </si>
  <si>
    <t>Итого капитала и обязательств</t>
  </si>
  <si>
    <t>Президент</t>
  </si>
  <si>
    <t>Главный бухгалтер</t>
  </si>
  <si>
    <t>ОТЧЁТ О ФИНАНСОВОМ ПОЛОЖЕНИИ</t>
  </si>
  <si>
    <t xml:space="preserve">ОТЧЁТ О ДВИЖЕНИИ ДЕНЕЖНЫХ СРЕДСТВ </t>
  </si>
  <si>
    <t xml:space="preserve">ОТЧЁТ ОБ ИЗМЕНЕНИЯХ В КАПИТАЛЕ </t>
  </si>
  <si>
    <t xml:space="preserve">В тысячах тенге </t>
  </si>
  <si>
    <t>Общие и административные расходы</t>
  </si>
  <si>
    <t>Курсовая разница, нетто</t>
  </si>
  <si>
    <t>Прочие расходы</t>
  </si>
  <si>
    <t>Операционный убыток</t>
  </si>
  <si>
    <t>Финансовые доходы</t>
  </si>
  <si>
    <t>Финансовые расходы</t>
  </si>
  <si>
    <t>Экономия по налогу на прибыль</t>
  </si>
  <si>
    <t>Чистый убыток за год</t>
  </si>
  <si>
    <t>Прочий совокупный доход</t>
  </si>
  <si>
    <t>Денежные потоки от операционной деятельности</t>
  </si>
  <si>
    <t>Денежные платежи поставщикам</t>
  </si>
  <si>
    <t>Денежные платежи сотрудникам</t>
  </si>
  <si>
    <t>Прочие налоги и платежи в бюджет</t>
  </si>
  <si>
    <t>Прочие поступления</t>
  </si>
  <si>
    <t xml:space="preserve">Прочие выплаты </t>
  </si>
  <si>
    <t>Чистые денежные потоки, использованные в операционной деятельности</t>
  </si>
  <si>
    <t xml:space="preserve">Денежные потоки от инвестиционной деятельности </t>
  </si>
  <si>
    <t>Приобретение основных средств и нематериальных активов</t>
  </si>
  <si>
    <t>Приобретение активов по разведке и оценке</t>
  </si>
  <si>
    <t>Вклад по депозитам</t>
  </si>
  <si>
    <t>Чистые денежные потоки, использованные в инвестиционной деятельности</t>
  </si>
  <si>
    <t>Денежные потоки от финансовой деятельности</t>
  </si>
  <si>
    <t>Поступления по займам полученным</t>
  </si>
  <si>
    <t>Взнос в уставный капитал</t>
  </si>
  <si>
    <t>Погашение займов</t>
  </si>
  <si>
    <t>Чистые денежные потоки от финансовой деятельности</t>
  </si>
  <si>
    <t xml:space="preserve">Чистое изменение в денежных средствах </t>
  </si>
  <si>
    <t>Чистая курсовая разница</t>
  </si>
  <si>
    <t>Денежные средства на начало года</t>
  </si>
  <si>
    <t>Денежные средства на конец года</t>
  </si>
  <si>
    <t xml:space="preserve"> Накопленный убыток </t>
  </si>
  <si>
    <t>Итого</t>
  </si>
  <si>
    <t>Признание займа, полученного по ставке ниже рыночной</t>
  </si>
  <si>
    <t>Балансовая стоимость простой акции  (тенге)</t>
  </si>
  <si>
    <t>Прибыль (Убыток) до налогообложения</t>
  </si>
  <si>
    <t>Возврат предоставленных займов</t>
  </si>
  <si>
    <t>ОТЧЁТ О СОВОКУПНОМ ДОХОДЕ (УБЫТКЕ)</t>
  </si>
  <si>
    <t>Прим.</t>
  </si>
  <si>
    <t>АО "ULMUS BESSHOKY" (УЛМУС БЕСШОКЫ)</t>
  </si>
  <si>
    <t>Дебиторская задолженность работников долгосрочная часть</t>
  </si>
  <si>
    <t>Прочие доходы</t>
  </si>
  <si>
    <t>Прибыль/Убыток на акцию, базовый и разводненный, тенге</t>
  </si>
  <si>
    <t>Прочие долгосрочные активы</t>
  </si>
  <si>
    <t>Эмиссионный доход</t>
  </si>
  <si>
    <t>Прочий капитал</t>
  </si>
  <si>
    <t>Хван Д.В.</t>
  </si>
  <si>
    <t>Долгосрочные оценочные обязательства</t>
  </si>
  <si>
    <t>Приобретение других долгосрочных активов</t>
  </si>
  <si>
    <t>Вознаграждение по вкладу</t>
  </si>
  <si>
    <t>На 1 января 2024 года</t>
  </si>
  <si>
    <t>Эмиссия акций</t>
  </si>
  <si>
    <t>Инвестиции, учитываемые по первоначальной стоимости</t>
  </si>
  <si>
    <t>ОСВ 1С</t>
  </si>
  <si>
    <t>НДС</t>
  </si>
  <si>
    <t>методика расчте в Аудиторс отчете разд 11</t>
  </si>
  <si>
    <t>сч.6250+6290-7430-7480</t>
  </si>
  <si>
    <t xml:space="preserve"> -из осв 2023, но нужно сверить с ФО за 9м2023г</t>
  </si>
  <si>
    <t>сч.6210</t>
  </si>
  <si>
    <t>сч.7410</t>
  </si>
  <si>
    <t>Выплата процентов по займу</t>
  </si>
  <si>
    <t>из 1С, но нужно сверить с ФО за 9м2023г</t>
  </si>
  <si>
    <t>прим_анализ сч.1000</t>
  </si>
  <si>
    <t xml:space="preserve"> - на 30.09.23, не должно идти с началом года</t>
  </si>
  <si>
    <t>корр - доначисл.резерва</t>
  </si>
  <si>
    <t>корр-доначисл.резерва</t>
  </si>
  <si>
    <t>Исмаилова С.В.</t>
  </si>
  <si>
    <t xml:space="preserve">Итого совокупный убыток </t>
  </si>
  <si>
    <t>Предоставление займов другим организациям</t>
  </si>
  <si>
    <t>-</t>
  </si>
  <si>
    <t>* Неаудированная</t>
  </si>
  <si>
    <t>*Неаудированная</t>
  </si>
  <si>
    <t>+</t>
  </si>
  <si>
    <t>ЧК Бесшокы 67 акций</t>
  </si>
  <si>
    <t>проверить куда начисляется амортизация с ОС по разведке</t>
  </si>
  <si>
    <t>31 декабря 2024 г.</t>
  </si>
  <si>
    <t>На 1 января 2025 года</t>
  </si>
  <si>
    <t>На 30 июня  2025 года *</t>
  </si>
  <si>
    <t>За 6 месяцев, закончившихся 30 июня  2025 года* и 2024года</t>
  </si>
  <si>
    <t>За 6 месяцев, закончившихся 30 июня 2025 года*</t>
  </si>
  <si>
    <t>30 июня 2025г.*</t>
  </si>
  <si>
    <t>За 6 месяцев, закончившихся 30 июня 2024 года</t>
  </si>
  <si>
    <t>Итого совокупный убыток на 30 июня 2024 года</t>
  </si>
  <si>
    <t>На 30 июня 2024 года</t>
  </si>
  <si>
    <t>Итого совокупный убыток на 30 июня  2025 года*</t>
  </si>
  <si>
    <t>На 30 июня 2025 года*</t>
  </si>
  <si>
    <t>Чистая прибыль/ убыток на 30 июня  2024 года</t>
  </si>
  <si>
    <t>Чистая прибыль/ убыток на 30 июня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</si>
</sst>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-* #,##0.00_р_._-;\-* #,##0.00_р_._-;_-* &quot;-&quot;??_р_._-;_-@_-"/>
    <numFmt numFmtId="165" formatCode="#,##0_р_.;[Black]\(#,###\)"/>
    <numFmt numFmtId="166" formatCode="#,##0.00_р_.;\(#,###\)"/>
    <numFmt numFmtId="167" formatCode="#,##0_р_.;\(#,###\)"/>
    <numFmt numFmtId="168" formatCode="_-* #,##0_р_._-;\-* #,##0_р_._-;_-* &quot;-&quot;??_р_.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22" fillId="0" borderId="0" applyFon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</cellStyleXfs>
  <cellXfs count="12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0" fillId="0" borderId="1" xfId="0" applyBorder="1"/>
    <xf numFmtId="0" fontId="0" fillId="0" borderId="4" xfId="0" applyBorder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65" fontId="0" fillId="0" borderId="0" xfId="0" applyNumberForma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17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167" fontId="17" fillId="0" borderId="6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7" fontId="17" fillId="0" borderId="3" xfId="0" applyNumberFormat="1" applyFont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5" fontId="20" fillId="0" borderId="0" xfId="0" applyNumberFormat="1" applyFont="1" applyAlignment="1">
      <alignment vertical="center" wrapText="1"/>
    </xf>
    <xf numFmtId="165" fontId="17" fillId="0" borderId="1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4" fontId="0" fillId="0" borderId="0" xfId="1" applyFont="1"/>
    <xf numFmtId="164" fontId="19" fillId="0" borderId="0" xfId="1" applyFont="1"/>
    <xf numFmtId="0" fontId="0" fillId="2" borderId="0" xfId="0" applyFill="1"/>
    <xf numFmtId="0" fontId="19" fillId="2" borderId="0" xfId="0" applyFont="1" applyFill="1"/>
    <xf numFmtId="3" fontId="19" fillId="3" borderId="0" xfId="0" applyNumberFormat="1" applyFont="1" applyFill="1"/>
    <xf numFmtId="4" fontId="0" fillId="0" borderId="0" xfId="0" applyNumberFormat="1"/>
    <xf numFmtId="164" fontId="24" fillId="0" borderId="0" xfId="1" applyFont="1"/>
    <xf numFmtId="0" fontId="25" fillId="0" borderId="0" xfId="0" applyFont="1"/>
    <xf numFmtId="0" fontId="25" fillId="2" borderId="0" xfId="0" applyFont="1" applyFill="1"/>
    <xf numFmtId="0" fontId="11" fillId="0" borderId="0" xfId="0" applyFont="1"/>
    <xf numFmtId="165" fontId="25" fillId="3" borderId="0" xfId="0" applyNumberFormat="1" applyFont="1" applyFill="1"/>
    <xf numFmtId="0" fontId="26" fillId="2" borderId="0" xfId="0" applyFont="1" applyFill="1"/>
    <xf numFmtId="168" fontId="25" fillId="0" borderId="0" xfId="1" applyNumberFormat="1" applyFont="1"/>
    <xf numFmtId="3" fontId="21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21" fillId="0" borderId="0" xfId="0" applyNumberFormat="1" applyFont="1" applyAlignment="1">
      <alignment horizontal="right" vertical="center" wrapText="1"/>
    </xf>
    <xf numFmtId="166" fontId="21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41" fontId="21" fillId="0" borderId="0" xfId="0" applyNumberFormat="1" applyFont="1" applyAlignment="1">
      <alignment horizontal="right" vertical="center" wrapText="1"/>
    </xf>
    <xf numFmtId="41" fontId="21" fillId="0" borderId="1" xfId="0" applyNumberFormat="1" applyFont="1" applyBorder="1" applyAlignment="1">
      <alignment horizontal="right" vertical="center" wrapText="1"/>
    </xf>
    <xf numFmtId="41" fontId="21" fillId="0" borderId="0" xfId="0" applyNumberFormat="1" applyFont="1" applyAlignment="1">
      <alignment horizontal="right" vertical="center"/>
    </xf>
    <xf numFmtId="41" fontId="4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21" fillId="0" borderId="1" xfId="0" applyNumberFormat="1" applyFont="1" applyBorder="1" applyAlignment="1">
      <alignment horizontal="right" vertical="center"/>
    </xf>
    <xf numFmtId="0" fontId="27" fillId="6" borderId="0" xfId="2"/>
    <xf numFmtId="0" fontId="19" fillId="8" borderId="0" xfId="0" applyFont="1" applyFill="1"/>
    <xf numFmtId="0" fontId="19" fillId="8" borderId="0" xfId="0" quotePrefix="1" applyFont="1" applyFill="1"/>
    <xf numFmtId="4" fontId="19" fillId="8" borderId="0" xfId="0" applyNumberFormat="1" applyFont="1" applyFill="1"/>
    <xf numFmtId="0" fontId="28" fillId="7" borderId="0" xfId="3"/>
    <xf numFmtId="4" fontId="0" fillId="4" borderId="0" xfId="0" applyNumberFormat="1" applyFill="1"/>
    <xf numFmtId="41" fontId="4" fillId="5" borderId="0" xfId="0" applyNumberFormat="1" applyFont="1" applyFill="1" applyAlignment="1">
      <alignment horizontal="center" vertical="center"/>
    </xf>
    <xf numFmtId="41" fontId="17" fillId="0" borderId="0" xfId="0" applyNumberFormat="1" applyFont="1" applyAlignment="1">
      <alignment horizontal="right" vertical="center"/>
    </xf>
    <xf numFmtId="165" fontId="3" fillId="5" borderId="3" xfId="0" applyNumberFormat="1" applyFont="1" applyFill="1" applyBorder="1" applyAlignment="1">
      <alignment vertical="center"/>
    </xf>
    <xf numFmtId="165" fontId="4" fillId="5" borderId="3" xfId="0" applyNumberFormat="1" applyFont="1" applyFill="1" applyBorder="1" applyAlignment="1">
      <alignment vertical="center"/>
    </xf>
    <xf numFmtId="41" fontId="4" fillId="5" borderId="3" xfId="0" applyNumberFormat="1" applyFont="1" applyFill="1" applyBorder="1" applyAlignment="1">
      <alignment horizontal="center" vertical="center"/>
    </xf>
    <xf numFmtId="41" fontId="4" fillId="5" borderId="1" xfId="0" applyNumberFormat="1" applyFont="1" applyFill="1" applyBorder="1" applyAlignment="1">
      <alignment horizontal="center" vertical="center"/>
    </xf>
    <xf numFmtId="41" fontId="17" fillId="0" borderId="3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4">
    <cellStyle name="Нейтральный" xfId="3" builtinId="28"/>
    <cellStyle name="Обычный" xfId="0" builtinId="0"/>
    <cellStyle name="Финансовый" xfId="1" builtinId="3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55"/>
  <sheetViews>
    <sheetView tabSelected="1" workbookViewId="0">
      <selection activeCell="T26" sqref="T26"/>
    </sheetView>
  </sheetViews>
  <sheetFormatPr defaultRowHeight="14.4" x14ac:dyDescent="0.3"/>
  <cols>
    <col min="1" max="1" width="46.21875" customWidth="1"/>
    <col min="2" max="2" width="11.21875" style="43" customWidth="1"/>
    <col min="3" max="3" width="26.44140625" customWidth="1"/>
    <col min="4" max="4" width="28.77734375" customWidth="1"/>
    <col min="5" max="5" width="15.6640625" hidden="1" customWidth="1"/>
    <col min="6" max="6" width="14.77734375" style="75" hidden="1" customWidth="1"/>
    <col min="7" max="7" width="16.33203125" hidden="1" customWidth="1"/>
    <col min="8" max="9" width="0" hidden="1" customWidth="1"/>
    <col min="10" max="10" width="13.21875" hidden="1" customWidth="1"/>
    <col min="11" max="11" width="11.33203125" hidden="1" customWidth="1"/>
    <col min="12" max="12" width="12.33203125" hidden="1" customWidth="1"/>
  </cols>
  <sheetData>
    <row r="1" spans="1:12" ht="15.6" x14ac:dyDescent="0.3">
      <c r="A1" s="41" t="s">
        <v>73</v>
      </c>
    </row>
    <row r="2" spans="1:12" ht="15.6" x14ac:dyDescent="0.3">
      <c r="A2" s="41"/>
    </row>
    <row r="3" spans="1:12" ht="15.6" x14ac:dyDescent="0.3">
      <c r="A3" s="17" t="s">
        <v>31</v>
      </c>
      <c r="B3" s="44"/>
    </row>
    <row r="4" spans="1:12" x14ac:dyDescent="0.3">
      <c r="A4" s="18" t="s">
        <v>111</v>
      </c>
      <c r="B4" s="45"/>
    </row>
    <row r="6" spans="1:12" ht="15" thickBot="1" x14ac:dyDescent="0.35">
      <c r="A6" s="1" t="s">
        <v>0</v>
      </c>
      <c r="B6" s="62" t="s">
        <v>72</v>
      </c>
      <c r="C6" s="2" t="s">
        <v>114</v>
      </c>
      <c r="D6" s="2" t="s">
        <v>109</v>
      </c>
      <c r="E6" s="77" t="s">
        <v>87</v>
      </c>
    </row>
    <row r="7" spans="1:12" x14ac:dyDescent="0.3">
      <c r="A7" s="3" t="s">
        <v>1</v>
      </c>
      <c r="B7" s="47"/>
      <c r="C7" s="4"/>
      <c r="D7" s="4"/>
    </row>
    <row r="8" spans="1:12" x14ac:dyDescent="0.3">
      <c r="A8" s="3" t="s">
        <v>2</v>
      </c>
      <c r="B8" s="47"/>
      <c r="C8" s="4"/>
      <c r="D8" s="4"/>
    </row>
    <row r="9" spans="1:12" s="56" customFormat="1" x14ac:dyDescent="0.3">
      <c r="A9" s="58" t="s">
        <v>3</v>
      </c>
      <c r="B9" s="59">
        <v>3</v>
      </c>
      <c r="C9" s="57">
        <v>16972232</v>
      </c>
      <c r="D9" s="57">
        <v>13476898</v>
      </c>
      <c r="F9" s="76"/>
      <c r="H9" s="110" t="s">
        <v>103</v>
      </c>
      <c r="I9" s="109" t="str">
        <f>I13</f>
        <v>ЧК Бесшокы 67 акций</v>
      </c>
      <c r="J9" s="109"/>
      <c r="K9" s="110" t="s">
        <v>106</v>
      </c>
      <c r="L9" s="111" t="e">
        <f>#REF!</f>
        <v>#REF!</v>
      </c>
    </row>
    <row r="10" spans="1:12" x14ac:dyDescent="0.3">
      <c r="A10" s="5" t="s">
        <v>4</v>
      </c>
      <c r="B10" s="48"/>
      <c r="C10" s="57">
        <v>221400</v>
      </c>
      <c r="D10" s="57">
        <v>286634</v>
      </c>
      <c r="I10" s="112" t="s">
        <v>108</v>
      </c>
    </row>
    <row r="11" spans="1:12" x14ac:dyDescent="0.3">
      <c r="A11" s="5" t="s">
        <v>5</v>
      </c>
      <c r="B11" s="48"/>
      <c r="C11" s="96">
        <v>987</v>
      </c>
      <c r="D11" s="96">
        <v>0</v>
      </c>
    </row>
    <row r="12" spans="1:12" x14ac:dyDescent="0.3">
      <c r="A12" s="5" t="s">
        <v>6</v>
      </c>
      <c r="B12" s="48"/>
      <c r="C12" s="96">
        <v>0</v>
      </c>
      <c r="D12" s="96">
        <v>0</v>
      </c>
    </row>
    <row r="13" spans="1:12" ht="22.2" customHeight="1" x14ac:dyDescent="0.3">
      <c r="A13" s="5" t="s">
        <v>86</v>
      </c>
      <c r="B13" s="95">
        <v>4</v>
      </c>
      <c r="C13" s="96">
        <v>0</v>
      </c>
      <c r="D13" s="96">
        <v>0</v>
      </c>
      <c r="H13" s="108" t="s">
        <v>106</v>
      </c>
      <c r="I13" s="108" t="s">
        <v>107</v>
      </c>
      <c r="K13" s="80" t="e">
        <f>#REF!</f>
        <v>#REF!</v>
      </c>
    </row>
    <row r="14" spans="1:12" s="56" customFormat="1" x14ac:dyDescent="0.3">
      <c r="A14" s="58" t="s">
        <v>7</v>
      </c>
      <c r="B14" s="59">
        <v>5</v>
      </c>
      <c r="C14" s="96">
        <v>54774</v>
      </c>
      <c r="D14" s="57">
        <v>54774</v>
      </c>
      <c r="E14" s="79">
        <f>C14-D14</f>
        <v>0</v>
      </c>
      <c r="F14" s="81"/>
    </row>
    <row r="15" spans="1:12" ht="22.8" x14ac:dyDescent="0.3">
      <c r="A15" s="5" t="s">
        <v>74</v>
      </c>
      <c r="B15" s="48"/>
      <c r="C15" s="96">
        <v>0</v>
      </c>
      <c r="D15" s="96">
        <v>0</v>
      </c>
    </row>
    <row r="16" spans="1:12" ht="15" thickBot="1" x14ac:dyDescent="0.35">
      <c r="A16" s="7" t="s">
        <v>77</v>
      </c>
      <c r="B16" s="49"/>
      <c r="C16" s="88">
        <v>1508612</v>
      </c>
      <c r="D16" s="89">
        <v>940086</v>
      </c>
      <c r="E16" s="77" t="s">
        <v>88</v>
      </c>
    </row>
    <row r="17" spans="1:14" ht="15" thickBot="1" x14ac:dyDescent="0.35">
      <c r="A17" s="8"/>
      <c r="B17" s="46"/>
      <c r="C17" s="9">
        <v>18758005</v>
      </c>
      <c r="D17" s="9">
        <v>14758392</v>
      </c>
    </row>
    <row r="18" spans="1:14" x14ac:dyDescent="0.3">
      <c r="A18" s="3" t="s">
        <v>8</v>
      </c>
      <c r="B18" s="47"/>
      <c r="C18" s="4"/>
      <c r="D18" s="4"/>
    </row>
    <row r="19" spans="1:14" x14ac:dyDescent="0.3">
      <c r="A19" s="5" t="s">
        <v>9</v>
      </c>
      <c r="B19" s="48"/>
      <c r="C19" s="57">
        <v>21159</v>
      </c>
      <c r="D19" s="6">
        <v>4834</v>
      </c>
    </row>
    <row r="20" spans="1:14" x14ac:dyDescent="0.3">
      <c r="A20" s="5" t="s">
        <v>10</v>
      </c>
      <c r="B20" s="48"/>
      <c r="C20" s="57">
        <v>413672</v>
      </c>
      <c r="D20" s="6">
        <v>475907</v>
      </c>
      <c r="E20" s="77"/>
    </row>
    <row r="21" spans="1:14" s="56" customFormat="1" ht="15" thickBot="1" x14ac:dyDescent="0.35">
      <c r="A21" s="60" t="s">
        <v>11</v>
      </c>
      <c r="B21" s="61">
        <v>5</v>
      </c>
      <c r="C21" s="88">
        <v>217295</v>
      </c>
      <c r="D21" s="88">
        <v>165930</v>
      </c>
      <c r="E21" s="78"/>
      <c r="F21" s="76"/>
    </row>
    <row r="22" spans="1:14" ht="15" thickBot="1" x14ac:dyDescent="0.35">
      <c r="A22" s="8"/>
      <c r="B22" s="46"/>
      <c r="C22" s="9">
        <v>652126</v>
      </c>
      <c r="D22" s="9">
        <v>646671</v>
      </c>
    </row>
    <row r="23" spans="1:14" ht="15" thickBot="1" x14ac:dyDescent="0.35">
      <c r="A23" s="10" t="s">
        <v>12</v>
      </c>
      <c r="B23" s="50"/>
      <c r="C23" s="90">
        <v>19410131</v>
      </c>
      <c r="D23" s="90">
        <v>15405063</v>
      </c>
    </row>
    <row r="24" spans="1:14" ht="15" thickTop="1" x14ac:dyDescent="0.3">
      <c r="A24" s="3" t="s">
        <v>13</v>
      </c>
      <c r="B24" s="47"/>
      <c r="C24" s="4"/>
      <c r="D24" s="4"/>
    </row>
    <row r="25" spans="1:14" x14ac:dyDescent="0.3">
      <c r="A25" s="3" t="s">
        <v>14</v>
      </c>
      <c r="B25" s="47"/>
      <c r="C25" s="4"/>
      <c r="D25" s="4"/>
    </row>
    <row r="26" spans="1:14" x14ac:dyDescent="0.3">
      <c r="A26" s="3" t="s">
        <v>15</v>
      </c>
      <c r="B26" s="47"/>
      <c r="C26" s="4"/>
      <c r="D26" s="4"/>
    </row>
    <row r="27" spans="1:14" s="56" customFormat="1" x14ac:dyDescent="0.3">
      <c r="A27" s="58" t="s">
        <v>16</v>
      </c>
      <c r="B27" s="59">
        <v>6</v>
      </c>
      <c r="C27" s="57">
        <v>11248433</v>
      </c>
      <c r="D27" s="57">
        <v>11248433</v>
      </c>
      <c r="F27" s="76"/>
    </row>
    <row r="28" spans="1:14" x14ac:dyDescent="0.3">
      <c r="A28" s="5" t="s">
        <v>18</v>
      </c>
      <c r="B28" s="48"/>
      <c r="C28" s="91">
        <v>-1396742</v>
      </c>
      <c r="D28" s="91">
        <v>-1270171</v>
      </c>
      <c r="E28" s="85">
        <f>C28-D28</f>
        <v>-126571</v>
      </c>
      <c r="F28" s="81" t="s">
        <v>99</v>
      </c>
      <c r="G28" s="42"/>
      <c r="J28" s="113" t="e">
        <f>L9</f>
        <v>#REF!</v>
      </c>
      <c r="N28" s="42"/>
    </row>
    <row r="29" spans="1:14" ht="15" thickBot="1" x14ac:dyDescent="0.35">
      <c r="A29" s="5" t="s">
        <v>79</v>
      </c>
      <c r="B29" s="48"/>
      <c r="C29" s="92">
        <v>2003032</v>
      </c>
      <c r="D29" s="91">
        <v>2003032</v>
      </c>
      <c r="E29" s="87">
        <f>E28-ОСД!C22</f>
        <v>-1</v>
      </c>
    </row>
    <row r="30" spans="1:14" ht="15" thickBot="1" x14ac:dyDescent="0.35">
      <c r="A30" s="11" t="s">
        <v>19</v>
      </c>
      <c r="B30" s="51"/>
      <c r="C30" s="40">
        <v>11854723</v>
      </c>
      <c r="D30" s="40">
        <v>11981294</v>
      </c>
      <c r="E30" s="75"/>
    </row>
    <row r="31" spans="1:14" x14ac:dyDescent="0.3">
      <c r="A31" s="3" t="s">
        <v>13</v>
      </c>
      <c r="B31" s="47"/>
      <c r="C31" s="4"/>
      <c r="D31" s="4"/>
      <c r="E31" s="75"/>
    </row>
    <row r="32" spans="1:14" x14ac:dyDescent="0.3">
      <c r="A32" s="3" t="s">
        <v>20</v>
      </c>
      <c r="B32" s="47"/>
      <c r="C32" s="4"/>
      <c r="D32" s="4"/>
      <c r="E32" s="75"/>
    </row>
    <row r="33" spans="1:13" x14ac:dyDescent="0.3">
      <c r="A33" s="5" t="s">
        <v>21</v>
      </c>
      <c r="B33" s="59">
        <v>7</v>
      </c>
      <c r="C33" s="6">
        <v>7030135</v>
      </c>
      <c r="D33" s="6">
        <v>2784865</v>
      </c>
      <c r="E33" s="75"/>
      <c r="G33" s="6"/>
      <c r="M33" s="63"/>
    </row>
    <row r="34" spans="1:13" x14ac:dyDescent="0.3">
      <c r="A34" s="5" t="s">
        <v>81</v>
      </c>
      <c r="B34" s="48"/>
      <c r="C34" s="6">
        <v>291810</v>
      </c>
      <c r="D34" s="6">
        <v>291810</v>
      </c>
      <c r="E34" s="75"/>
    </row>
    <row r="35" spans="1:13" ht="15" thickBot="1" x14ac:dyDescent="0.35">
      <c r="A35" s="7" t="s">
        <v>22</v>
      </c>
      <c r="B35" s="49"/>
      <c r="C35" s="97">
        <v>0</v>
      </c>
      <c r="D35" s="97">
        <v>0</v>
      </c>
      <c r="E35" s="75"/>
    </row>
    <row r="36" spans="1:13" ht="15" thickBot="1" x14ac:dyDescent="0.35">
      <c r="A36" s="7"/>
      <c r="B36" s="49"/>
      <c r="C36" s="9">
        <v>7321945</v>
      </c>
      <c r="D36" s="9">
        <v>3076675</v>
      </c>
      <c r="E36" s="75"/>
    </row>
    <row r="37" spans="1:13" x14ac:dyDescent="0.3">
      <c r="A37" s="4"/>
      <c r="B37" s="52"/>
      <c r="C37" s="4"/>
      <c r="D37" s="4"/>
      <c r="E37" s="75"/>
    </row>
    <row r="38" spans="1:13" x14ac:dyDescent="0.3">
      <c r="A38" s="3" t="s">
        <v>23</v>
      </c>
      <c r="B38" s="47"/>
      <c r="C38" s="4"/>
      <c r="D38" s="4"/>
      <c r="E38" s="75"/>
    </row>
    <row r="39" spans="1:13" s="56" customFormat="1" x14ac:dyDescent="0.3">
      <c r="A39" s="58" t="s">
        <v>24</v>
      </c>
      <c r="B39" s="59">
        <v>8</v>
      </c>
      <c r="C39" s="6">
        <v>155424</v>
      </c>
      <c r="D39" s="57">
        <v>276226</v>
      </c>
      <c r="E39" s="76"/>
      <c r="F39" s="76"/>
    </row>
    <row r="40" spans="1:13" x14ac:dyDescent="0.3">
      <c r="A40" s="5" t="s">
        <v>25</v>
      </c>
      <c r="B40" s="48"/>
      <c r="C40" s="57">
        <v>17087</v>
      </c>
      <c r="D40" s="96">
        <v>48508</v>
      </c>
      <c r="E40" s="75"/>
    </row>
    <row r="41" spans="1:13" ht="15" thickBot="1" x14ac:dyDescent="0.35">
      <c r="A41" s="5" t="s">
        <v>26</v>
      </c>
      <c r="B41" s="48"/>
      <c r="C41" s="6">
        <v>60952</v>
      </c>
      <c r="D41" s="6">
        <v>22360</v>
      </c>
      <c r="E41" s="75"/>
    </row>
    <row r="42" spans="1:13" ht="15" thickBot="1" x14ac:dyDescent="0.35">
      <c r="A42" s="54"/>
      <c r="B42" s="51"/>
      <c r="C42" s="12">
        <v>233463</v>
      </c>
      <c r="D42" s="12">
        <v>347094</v>
      </c>
      <c r="F42" s="75">
        <f>C42-C22</f>
        <v>-418663</v>
      </c>
    </row>
    <row r="43" spans="1:13" ht="15" thickBot="1" x14ac:dyDescent="0.35">
      <c r="A43" s="8" t="s">
        <v>27</v>
      </c>
      <c r="B43" s="46"/>
      <c r="C43" s="9">
        <v>7555408</v>
      </c>
      <c r="D43" s="9">
        <v>3423769</v>
      </c>
      <c r="E43" s="63"/>
    </row>
    <row r="44" spans="1:13" ht="15" thickBot="1" x14ac:dyDescent="0.35">
      <c r="A44" s="31" t="s">
        <v>28</v>
      </c>
      <c r="B44" s="51"/>
      <c r="C44" s="12">
        <v>19410131</v>
      </c>
      <c r="D44" s="12">
        <v>15405063</v>
      </c>
    </row>
    <row r="45" spans="1:13" ht="15" thickBot="1" x14ac:dyDescent="0.35">
      <c r="A45" s="29" t="s">
        <v>68</v>
      </c>
      <c r="B45" s="62">
        <v>6</v>
      </c>
      <c r="C45" s="40">
        <v>40626.569285026373</v>
      </c>
      <c r="D45" s="40">
        <v>41063.751615125453</v>
      </c>
      <c r="F45" s="75" t="s">
        <v>89</v>
      </c>
      <c r="K45" s="63"/>
    </row>
    <row r="46" spans="1:13" hidden="1" x14ac:dyDescent="0.3">
      <c r="A46" s="13"/>
      <c r="B46" s="53"/>
      <c r="C46" s="63">
        <f>C23-C44</f>
        <v>0</v>
      </c>
      <c r="D46" s="63">
        <f>D23-D44</f>
        <v>0</v>
      </c>
    </row>
    <row r="47" spans="1:13" x14ac:dyDescent="0.3">
      <c r="A47" s="13"/>
      <c r="B47" s="53"/>
      <c r="C47" s="96">
        <f>C23-C44</f>
        <v>0</v>
      </c>
      <c r="D47" s="63"/>
    </row>
    <row r="48" spans="1:13" x14ac:dyDescent="0.3">
      <c r="A48" s="13"/>
      <c r="B48" s="53"/>
    </row>
    <row r="49" spans="1:4" ht="27" customHeight="1" x14ac:dyDescent="0.3">
      <c r="A49" s="14" t="s">
        <v>29</v>
      </c>
      <c r="B49" s="48"/>
      <c r="C49" s="16"/>
      <c r="D49" s="16"/>
    </row>
    <row r="50" spans="1:4" x14ac:dyDescent="0.3">
      <c r="A50" s="14"/>
      <c r="B50" s="48"/>
      <c r="C50" s="122" t="s">
        <v>80</v>
      </c>
      <c r="D50" s="122"/>
    </row>
    <row r="51" spans="1:4" x14ac:dyDescent="0.3">
      <c r="A51" s="14"/>
      <c r="B51" s="48"/>
    </row>
    <row r="52" spans="1:4" x14ac:dyDescent="0.3">
      <c r="A52" s="14" t="s">
        <v>30</v>
      </c>
      <c r="B52" s="48"/>
      <c r="C52" s="16"/>
      <c r="D52" s="16"/>
    </row>
    <row r="53" spans="1:4" x14ac:dyDescent="0.3">
      <c r="A53" s="14"/>
      <c r="B53" s="48"/>
      <c r="C53" s="122" t="s">
        <v>100</v>
      </c>
      <c r="D53" s="122"/>
    </row>
    <row r="55" spans="1:4" x14ac:dyDescent="0.3">
      <c r="A55" t="s">
        <v>104</v>
      </c>
    </row>
  </sheetData>
  <mergeCells count="2">
    <mergeCell ref="C50:D50"/>
    <mergeCell ref="C53:D53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33"/>
  <sheetViews>
    <sheetView workbookViewId="0">
      <selection activeCell="I18" sqref="I18"/>
    </sheetView>
  </sheetViews>
  <sheetFormatPr defaultRowHeight="14.4" x14ac:dyDescent="0.3"/>
  <cols>
    <col min="1" max="1" width="43.44140625" customWidth="1"/>
    <col min="2" max="2" width="13.77734375" style="43" customWidth="1"/>
    <col min="3" max="3" width="14.44140625" customWidth="1"/>
    <col min="4" max="4" width="15" style="56" customWidth="1"/>
    <col min="5" max="5" width="13.5546875" hidden="1" customWidth="1"/>
    <col min="6" max="6" width="13.5546875" customWidth="1"/>
  </cols>
  <sheetData>
    <row r="1" spans="1:7" ht="15.6" x14ac:dyDescent="0.3">
      <c r="A1" s="41" t="str">
        <f>ОФП!A1</f>
        <v>АО "ULMUS BESSHOKY" (УЛМУС БЕСШОКЫ)</v>
      </c>
    </row>
    <row r="3" spans="1:7" ht="15.6" x14ac:dyDescent="0.3">
      <c r="A3" s="124" t="s">
        <v>71</v>
      </c>
      <c r="B3" s="124"/>
    </row>
    <row r="4" spans="1:7" ht="26.4" x14ac:dyDescent="0.3">
      <c r="A4" s="18" t="s">
        <v>112</v>
      </c>
      <c r="B4" s="45"/>
    </row>
    <row r="6" spans="1:7" ht="48.6" thickBot="1" x14ac:dyDescent="0.35">
      <c r="A6" s="19" t="s">
        <v>34</v>
      </c>
      <c r="B6" s="62" t="s">
        <v>72</v>
      </c>
      <c r="C6" s="2" t="s">
        <v>113</v>
      </c>
      <c r="D6" s="2" t="s">
        <v>115</v>
      </c>
      <c r="E6" s="83" t="s">
        <v>91</v>
      </c>
    </row>
    <row r="7" spans="1:7" x14ac:dyDescent="0.3">
      <c r="A7" s="20" t="s">
        <v>13</v>
      </c>
      <c r="B7" s="55"/>
      <c r="C7" s="4"/>
      <c r="D7" s="65"/>
    </row>
    <row r="8" spans="1:7" s="56" customFormat="1" x14ac:dyDescent="0.3">
      <c r="A8" s="58" t="s">
        <v>35</v>
      </c>
      <c r="B8" s="59">
        <v>9</v>
      </c>
      <c r="C8" s="93">
        <v>-142541</v>
      </c>
      <c r="D8" s="93">
        <v>-87810</v>
      </c>
      <c r="E8" s="86" t="s">
        <v>98</v>
      </c>
    </row>
    <row r="9" spans="1:7" x14ac:dyDescent="0.3">
      <c r="A9" s="5" t="s">
        <v>36</v>
      </c>
      <c r="B9" s="48"/>
      <c r="C9" s="57">
        <v>4400</v>
      </c>
      <c r="D9" s="93">
        <v>-13609</v>
      </c>
      <c r="E9" s="82" t="s">
        <v>90</v>
      </c>
    </row>
    <row r="10" spans="1:7" x14ac:dyDescent="0.3">
      <c r="A10" s="58" t="s">
        <v>75</v>
      </c>
      <c r="B10" s="59"/>
      <c r="C10" s="98">
        <v>0</v>
      </c>
      <c r="D10" s="98">
        <v>0</v>
      </c>
      <c r="E10" s="83" t="s">
        <v>92</v>
      </c>
    </row>
    <row r="11" spans="1:7" ht="15" thickBot="1" x14ac:dyDescent="0.35">
      <c r="A11" s="7" t="s">
        <v>37</v>
      </c>
      <c r="B11" s="61"/>
      <c r="C11" s="107">
        <v>0</v>
      </c>
      <c r="D11" s="107">
        <v>0</v>
      </c>
      <c r="E11" s="83" t="s">
        <v>93</v>
      </c>
    </row>
    <row r="12" spans="1:7" x14ac:dyDescent="0.3">
      <c r="A12" s="21" t="s">
        <v>38</v>
      </c>
      <c r="B12" s="47"/>
      <c r="C12" s="94">
        <v>-138141</v>
      </c>
      <c r="D12" s="94">
        <v>-101419</v>
      </c>
      <c r="G12" s="63"/>
    </row>
    <row r="13" spans="1:7" x14ac:dyDescent="0.3">
      <c r="A13" s="4"/>
      <c r="B13" s="52"/>
      <c r="C13" s="4"/>
      <c r="D13" s="66"/>
    </row>
    <row r="14" spans="1:7" s="56" customFormat="1" x14ac:dyDescent="0.3">
      <c r="A14" s="58" t="s">
        <v>39</v>
      </c>
      <c r="B14" s="59">
        <v>10</v>
      </c>
      <c r="C14" s="57">
        <v>11571</v>
      </c>
      <c r="D14" s="57">
        <v>21074</v>
      </c>
    </row>
    <row r="15" spans="1:7" s="56" customFormat="1" ht="15" thickBot="1" x14ac:dyDescent="0.35">
      <c r="A15" s="60" t="s">
        <v>40</v>
      </c>
      <c r="B15" s="61"/>
      <c r="C15" s="107">
        <v>0</v>
      </c>
      <c r="D15" s="107">
        <v>0</v>
      </c>
    </row>
    <row r="16" spans="1:7" x14ac:dyDescent="0.3">
      <c r="A16" s="3" t="s">
        <v>69</v>
      </c>
      <c r="B16" s="47"/>
      <c r="C16" s="94">
        <v>-126570</v>
      </c>
      <c r="D16" s="67">
        <v>-80345</v>
      </c>
    </row>
    <row r="17" spans="1:4" x14ac:dyDescent="0.3">
      <c r="A17" s="4"/>
      <c r="B17" s="52"/>
      <c r="C17" s="23"/>
      <c r="D17" s="66"/>
    </row>
    <row r="18" spans="1:4" ht="15" thickBot="1" x14ac:dyDescent="0.35">
      <c r="A18" s="7" t="s">
        <v>41</v>
      </c>
      <c r="B18" s="49"/>
      <c r="C18" s="24"/>
      <c r="D18" s="107">
        <v>0</v>
      </c>
    </row>
    <row r="19" spans="1:4" x14ac:dyDescent="0.3">
      <c r="A19" s="3" t="s">
        <v>42</v>
      </c>
      <c r="B19" s="47"/>
      <c r="C19" s="94">
        <v>-126570</v>
      </c>
      <c r="D19" s="67">
        <v>-80345</v>
      </c>
    </row>
    <row r="20" spans="1:4" x14ac:dyDescent="0.3">
      <c r="A20" s="3" t="s">
        <v>13</v>
      </c>
      <c r="B20" s="47"/>
      <c r="C20" s="23"/>
      <c r="D20" s="66"/>
    </row>
    <row r="21" spans="1:4" ht="15" thickBot="1" x14ac:dyDescent="0.35">
      <c r="A21" s="22" t="s">
        <v>43</v>
      </c>
      <c r="B21" s="49"/>
      <c r="C21" s="25"/>
      <c r="D21" s="68"/>
    </row>
    <row r="22" spans="1:4" ht="15" thickBot="1" x14ac:dyDescent="0.35">
      <c r="A22" s="11" t="s">
        <v>101</v>
      </c>
      <c r="B22" s="51"/>
      <c r="C22" s="69">
        <v>-126570</v>
      </c>
      <c r="D22" s="69">
        <v>-80345</v>
      </c>
    </row>
    <row r="23" spans="1:4" ht="23.4" thickBot="1" x14ac:dyDescent="0.35">
      <c r="A23" s="7" t="s">
        <v>76</v>
      </c>
      <c r="B23" s="61">
        <v>6</v>
      </c>
      <c r="C23" s="70">
        <v>-433.79613603726187</v>
      </c>
      <c r="D23" s="70">
        <v>-455</v>
      </c>
    </row>
    <row r="24" spans="1:4" x14ac:dyDescent="0.3">
      <c r="A24" s="13"/>
      <c r="B24" s="53"/>
    </row>
    <row r="25" spans="1:4" x14ac:dyDescent="0.3">
      <c r="A25" s="13"/>
      <c r="B25" s="53"/>
    </row>
    <row r="26" spans="1:4" x14ac:dyDescent="0.3">
      <c r="A26" s="13"/>
      <c r="B26" s="53"/>
    </row>
    <row r="27" spans="1:4" x14ac:dyDescent="0.3">
      <c r="A27" s="14" t="s">
        <v>29</v>
      </c>
      <c r="B27" s="48"/>
      <c r="C27" s="123"/>
      <c r="D27" s="123"/>
    </row>
    <row r="28" spans="1:4" x14ac:dyDescent="0.3">
      <c r="A28" s="14"/>
      <c r="B28" s="48"/>
      <c r="C28" s="122" t="s">
        <v>80</v>
      </c>
      <c r="D28" s="122"/>
    </row>
    <row r="29" spans="1:4" x14ac:dyDescent="0.3">
      <c r="A29" s="14"/>
      <c r="B29" s="48"/>
    </row>
    <row r="30" spans="1:4" x14ac:dyDescent="0.3">
      <c r="A30" s="14" t="s">
        <v>30</v>
      </c>
      <c r="B30" s="48"/>
      <c r="C30" s="123"/>
      <c r="D30" s="123"/>
    </row>
    <row r="31" spans="1:4" x14ac:dyDescent="0.3">
      <c r="A31" s="14"/>
      <c r="B31" s="48"/>
      <c r="C31" s="122" t="s">
        <v>100</v>
      </c>
      <c r="D31" s="122"/>
    </row>
    <row r="33" spans="1:1" x14ac:dyDescent="0.3">
      <c r="A33" t="s">
        <v>105</v>
      </c>
    </row>
  </sheetData>
  <mergeCells count="5">
    <mergeCell ref="C27:D27"/>
    <mergeCell ref="C28:D28"/>
    <mergeCell ref="C30:D30"/>
    <mergeCell ref="C31:D31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L45"/>
  <sheetViews>
    <sheetView workbookViewId="0">
      <selection activeCell="K15" sqref="K15"/>
    </sheetView>
  </sheetViews>
  <sheetFormatPr defaultRowHeight="14.4" x14ac:dyDescent="0.3"/>
  <cols>
    <col min="1" max="1" width="47.21875" customWidth="1"/>
    <col min="2" max="2" width="17.77734375" customWidth="1"/>
    <col min="3" max="3" width="18.77734375" style="56" customWidth="1"/>
    <col min="4" max="8" width="0" hidden="1" customWidth="1"/>
    <col min="9" max="9" width="14.88671875" bestFit="1" customWidth="1"/>
  </cols>
  <sheetData>
    <row r="1" spans="1:9" ht="15.6" x14ac:dyDescent="0.3">
      <c r="A1" s="41" t="str">
        <f>ОФП!A1</f>
        <v>АО "ULMUS BESSHOKY" (УЛМУС БЕСШОКЫ)</v>
      </c>
    </row>
    <row r="3" spans="1:9" ht="15.6" x14ac:dyDescent="0.3">
      <c r="A3" s="124" t="s">
        <v>32</v>
      </c>
      <c r="B3" s="124"/>
    </row>
    <row r="4" spans="1:9" ht="26.4" x14ac:dyDescent="0.3">
      <c r="A4" s="18" t="str">
        <f>ОСД!A4</f>
        <v>За 6 месяцев, закончившихся 30 июня  2025 года* и 2024года</v>
      </c>
    </row>
    <row r="6" spans="1:9" ht="36.6" thickBot="1" x14ac:dyDescent="0.35">
      <c r="A6" s="26" t="s">
        <v>0</v>
      </c>
      <c r="B6" s="2" t="str">
        <f>ОСД!C6</f>
        <v>За 6 месяцев, закончившихся 30 июня 2025 года*</v>
      </c>
      <c r="C6" s="64" t="str">
        <f>ОСД!D6</f>
        <v>За 6 месяцев, закончившихся 30 июня 2024 года</v>
      </c>
      <c r="D6" s="83" t="s">
        <v>95</v>
      </c>
    </row>
    <row r="7" spans="1:9" x14ac:dyDescent="0.3">
      <c r="A7" s="27" t="s">
        <v>13</v>
      </c>
      <c r="B7" s="4"/>
      <c r="C7" s="65"/>
    </row>
    <row r="8" spans="1:9" ht="15" customHeight="1" x14ac:dyDescent="0.3">
      <c r="A8" s="27" t="s">
        <v>44</v>
      </c>
      <c r="B8" s="32"/>
      <c r="C8" s="32"/>
    </row>
    <row r="9" spans="1:9" ht="15" customHeight="1" x14ac:dyDescent="0.3">
      <c r="A9" s="27" t="s">
        <v>45</v>
      </c>
      <c r="B9" s="33">
        <v>-216408.58961</v>
      </c>
      <c r="C9" s="33">
        <v>-62117</v>
      </c>
    </row>
    <row r="10" spans="1:9" ht="15" customHeight="1" x14ac:dyDescent="0.3">
      <c r="A10" s="27" t="s">
        <v>46</v>
      </c>
      <c r="B10" s="33">
        <v>-194020.02963999999</v>
      </c>
      <c r="C10" s="33">
        <v>-132845</v>
      </c>
      <c r="E10" s="82" t="s">
        <v>96</v>
      </c>
      <c r="I10" s="80"/>
    </row>
    <row r="11" spans="1:9" ht="15" customHeight="1" x14ac:dyDescent="0.3">
      <c r="A11" s="27" t="s">
        <v>47</v>
      </c>
      <c r="B11" s="33">
        <v>-138918.63513000001</v>
      </c>
      <c r="C11" s="33">
        <v>-59598</v>
      </c>
    </row>
    <row r="12" spans="1:9" ht="15" customHeight="1" x14ac:dyDescent="0.3">
      <c r="A12" s="27" t="s">
        <v>48</v>
      </c>
      <c r="B12" s="98">
        <v>0</v>
      </c>
      <c r="C12" s="98">
        <v>0</v>
      </c>
    </row>
    <row r="13" spans="1:9" ht="15" customHeight="1" x14ac:dyDescent="0.3">
      <c r="A13" s="27" t="s">
        <v>94</v>
      </c>
      <c r="B13" s="98">
        <v>0</v>
      </c>
      <c r="C13" s="33">
        <v>-15966</v>
      </c>
    </row>
    <row r="14" spans="1:9" ht="15" customHeight="1" thickBot="1" x14ac:dyDescent="0.35">
      <c r="A14" s="28" t="s">
        <v>49</v>
      </c>
      <c r="B14" s="34">
        <v>-2179.386</v>
      </c>
      <c r="C14" s="34">
        <v>-1392</v>
      </c>
    </row>
    <row r="15" spans="1:9" ht="28.8" customHeight="1" thickBot="1" x14ac:dyDescent="0.35">
      <c r="A15" s="29" t="s">
        <v>50</v>
      </c>
      <c r="B15" s="35">
        <v>-551526.64038000011</v>
      </c>
      <c r="C15" s="72">
        <v>-271918</v>
      </c>
    </row>
    <row r="16" spans="1:9" ht="15" customHeight="1" x14ac:dyDescent="0.3">
      <c r="A16" s="27" t="s">
        <v>13</v>
      </c>
      <c r="B16" s="32"/>
      <c r="C16" s="71"/>
    </row>
    <row r="17" spans="1:9" ht="15" customHeight="1" x14ac:dyDescent="0.3">
      <c r="A17" s="27" t="s">
        <v>51</v>
      </c>
      <c r="B17" s="32"/>
      <c r="C17" s="32"/>
    </row>
    <row r="18" spans="1:9" ht="15" customHeight="1" x14ac:dyDescent="0.3">
      <c r="A18" s="27" t="s">
        <v>102</v>
      </c>
      <c r="B18" s="98">
        <v>0</v>
      </c>
      <c r="C18" s="98">
        <v>0</v>
      </c>
    </row>
    <row r="19" spans="1:9" ht="15" customHeight="1" x14ac:dyDescent="0.3">
      <c r="A19" s="27" t="s">
        <v>70</v>
      </c>
      <c r="B19" s="98">
        <v>0</v>
      </c>
      <c r="C19" s="98">
        <v>0</v>
      </c>
    </row>
    <row r="20" spans="1:9" ht="22.8" customHeight="1" x14ac:dyDescent="0.3">
      <c r="A20" s="27" t="s">
        <v>52</v>
      </c>
      <c r="B20" s="33">
        <v>-67767.946739999999</v>
      </c>
      <c r="C20" s="98">
        <v>0</v>
      </c>
      <c r="I20" s="80"/>
    </row>
    <row r="21" spans="1:9" ht="15" customHeight="1" x14ac:dyDescent="0.3">
      <c r="A21" s="27" t="s">
        <v>53</v>
      </c>
      <c r="B21" s="33">
        <v>-3591102.3632400003</v>
      </c>
      <c r="C21" s="33">
        <v>-1497371</v>
      </c>
    </row>
    <row r="22" spans="1:9" ht="15" customHeight="1" x14ac:dyDescent="0.3">
      <c r="A22" s="27" t="s">
        <v>82</v>
      </c>
      <c r="B22" s="98">
        <v>0</v>
      </c>
      <c r="C22" s="33">
        <v>-3320806</v>
      </c>
      <c r="I22" s="80"/>
    </row>
    <row r="23" spans="1:9" ht="15" customHeight="1" thickBot="1" x14ac:dyDescent="0.35">
      <c r="A23" s="28" t="s">
        <v>54</v>
      </c>
      <c r="B23" s="107">
        <v>0</v>
      </c>
      <c r="C23" s="107">
        <v>0</v>
      </c>
    </row>
    <row r="24" spans="1:9" ht="31.8" customHeight="1" thickBot="1" x14ac:dyDescent="0.35">
      <c r="A24" s="29" t="s">
        <v>55</v>
      </c>
      <c r="B24" s="35">
        <v>-3658870.3099800004</v>
      </c>
      <c r="C24" s="72">
        <v>-4818177</v>
      </c>
    </row>
    <row r="25" spans="1:9" ht="15" customHeight="1" x14ac:dyDescent="0.3">
      <c r="A25" s="4"/>
      <c r="B25" s="32"/>
      <c r="C25" s="71"/>
    </row>
    <row r="26" spans="1:9" ht="15" customHeight="1" x14ac:dyDescent="0.3">
      <c r="A26" s="27" t="s">
        <v>56</v>
      </c>
      <c r="B26" s="32"/>
      <c r="C26" s="32"/>
    </row>
    <row r="27" spans="1:9" ht="15" customHeight="1" x14ac:dyDescent="0.3">
      <c r="A27" s="27" t="s">
        <v>57</v>
      </c>
      <c r="B27" s="98">
        <v>4250000</v>
      </c>
      <c r="C27" s="33">
        <v>545000</v>
      </c>
    </row>
    <row r="28" spans="1:9" ht="15" customHeight="1" x14ac:dyDescent="0.3">
      <c r="A28" s="27" t="s">
        <v>58</v>
      </c>
      <c r="B28" s="98">
        <v>0.42388313999998573</v>
      </c>
      <c r="C28" s="98">
        <v>5562587</v>
      </c>
      <c r="I28" s="80"/>
    </row>
    <row r="29" spans="1:9" ht="15" customHeight="1" x14ac:dyDescent="0.3">
      <c r="A29" s="27" t="s">
        <v>83</v>
      </c>
      <c r="B29" s="98">
        <v>11336.45291</v>
      </c>
      <c r="C29" s="33">
        <v>15939</v>
      </c>
    </row>
    <row r="30" spans="1:9" ht="15" customHeight="1" thickBot="1" x14ac:dyDescent="0.35">
      <c r="A30" s="28" t="s">
        <v>59</v>
      </c>
      <c r="B30" s="107">
        <v>0</v>
      </c>
      <c r="C30" s="34">
        <v>-996081</v>
      </c>
      <c r="I30" s="80"/>
    </row>
    <row r="31" spans="1:9" ht="15" customHeight="1" thickBot="1" x14ac:dyDescent="0.35">
      <c r="A31" s="29" t="s">
        <v>60</v>
      </c>
      <c r="B31" s="120">
        <v>4261336.8767931405</v>
      </c>
      <c r="C31" s="74">
        <v>5127445</v>
      </c>
    </row>
    <row r="32" spans="1:9" ht="15" customHeight="1" x14ac:dyDescent="0.3">
      <c r="A32" s="30" t="s">
        <v>61</v>
      </c>
      <c r="B32" s="36">
        <v>50939.926433140412</v>
      </c>
      <c r="C32" s="73">
        <v>37350</v>
      </c>
    </row>
    <row r="33" spans="1:12" ht="15" customHeight="1" x14ac:dyDescent="0.3">
      <c r="A33" s="30" t="s">
        <v>62</v>
      </c>
      <c r="B33" s="121">
        <v>423.8831399999857</v>
      </c>
      <c r="C33" s="115">
        <v>0</v>
      </c>
    </row>
    <row r="34" spans="1:12" ht="15" customHeight="1" thickBot="1" x14ac:dyDescent="0.35">
      <c r="A34" s="29" t="s">
        <v>63</v>
      </c>
      <c r="B34" s="37">
        <v>165930</v>
      </c>
      <c r="C34" s="37">
        <v>91769</v>
      </c>
    </row>
    <row r="35" spans="1:12" ht="15" customHeight="1" thickBot="1" x14ac:dyDescent="0.35">
      <c r="A35" s="29" t="s">
        <v>64</v>
      </c>
      <c r="B35" s="37">
        <v>217293.8095731404</v>
      </c>
      <c r="C35" s="74">
        <v>129119</v>
      </c>
      <c r="D35" t="s">
        <v>97</v>
      </c>
      <c r="K35" s="42"/>
      <c r="L35" s="42"/>
    </row>
    <row r="36" spans="1:12" ht="15" customHeight="1" x14ac:dyDescent="0.3">
      <c r="A36" s="13"/>
      <c r="B36" s="42"/>
      <c r="C36" s="42"/>
    </row>
    <row r="37" spans="1:12" ht="15" customHeight="1" x14ac:dyDescent="0.3">
      <c r="A37" s="13"/>
      <c r="B37" s="42"/>
      <c r="C37" s="42"/>
    </row>
    <row r="38" spans="1:12" ht="15" customHeight="1" x14ac:dyDescent="0.3">
      <c r="A38" s="13"/>
      <c r="B38" s="42"/>
      <c r="C38" s="42"/>
    </row>
    <row r="39" spans="1:12" ht="15" customHeight="1" x14ac:dyDescent="0.3">
      <c r="A39" s="14" t="s">
        <v>29</v>
      </c>
      <c r="B39" s="123"/>
      <c r="C39" s="123"/>
    </row>
    <row r="40" spans="1:12" ht="15" customHeight="1" x14ac:dyDescent="0.3">
      <c r="A40" s="14"/>
      <c r="B40" s="122" t="s">
        <v>80</v>
      </c>
      <c r="C40" s="122"/>
    </row>
    <row r="41" spans="1:12" ht="15" customHeight="1" x14ac:dyDescent="0.3">
      <c r="A41" s="14"/>
    </row>
    <row r="42" spans="1:12" x14ac:dyDescent="0.3">
      <c r="A42" s="14" t="s">
        <v>30</v>
      </c>
      <c r="B42" s="123"/>
      <c r="C42" s="123"/>
    </row>
    <row r="43" spans="1:12" x14ac:dyDescent="0.3">
      <c r="A43" s="14"/>
      <c r="B43" s="122" t="s">
        <v>100</v>
      </c>
      <c r="C43" s="122"/>
    </row>
    <row r="45" spans="1:12" x14ac:dyDescent="0.3">
      <c r="A45" t="s">
        <v>105</v>
      </c>
    </row>
  </sheetData>
  <mergeCells count="5">
    <mergeCell ref="B42:C42"/>
    <mergeCell ref="B43:C43"/>
    <mergeCell ref="A3:B3"/>
    <mergeCell ref="B39:C39"/>
    <mergeCell ref="B40:C40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G28"/>
  <sheetViews>
    <sheetView workbookViewId="0">
      <selection activeCell="L25" sqref="L25"/>
    </sheetView>
  </sheetViews>
  <sheetFormatPr defaultRowHeight="14.4" x14ac:dyDescent="0.3"/>
  <cols>
    <col min="1" max="1" width="36.77734375" customWidth="1"/>
    <col min="2" max="3" width="19.77734375" customWidth="1"/>
    <col min="4" max="4" width="15.77734375" customWidth="1"/>
    <col min="5" max="5" width="16.77734375" customWidth="1"/>
    <col min="6" max="6" width="20.77734375" customWidth="1"/>
    <col min="7" max="7" width="12.21875" hidden="1" customWidth="1"/>
    <col min="8" max="8" width="9.77734375" customWidth="1"/>
  </cols>
  <sheetData>
    <row r="1" spans="1:7" ht="15.6" x14ac:dyDescent="0.3">
      <c r="A1" s="41" t="str">
        <f>ОФП!A1</f>
        <v>АО "ULMUS BESSHOKY" (УЛМУС БЕСШОКЫ)</v>
      </c>
    </row>
    <row r="3" spans="1:7" ht="15.6" x14ac:dyDescent="0.3">
      <c r="A3" s="124" t="s">
        <v>33</v>
      </c>
      <c r="B3" s="124"/>
      <c r="C3" s="41"/>
    </row>
    <row r="4" spans="1:7" ht="26.4" x14ac:dyDescent="0.3">
      <c r="A4" s="18" t="str">
        <f>ОСД!A4</f>
        <v>За 6 месяцев, закончившихся 30 июня  2025 года* и 2024года</v>
      </c>
    </row>
    <row r="5" spans="1:7" ht="15" thickBot="1" x14ac:dyDescent="0.35">
      <c r="A5" s="38"/>
      <c r="B5" s="15"/>
      <c r="C5" s="15"/>
      <c r="D5" s="15"/>
      <c r="E5" s="15"/>
      <c r="F5" s="15"/>
    </row>
    <row r="6" spans="1:7" ht="24.6" thickBot="1" x14ac:dyDescent="0.35">
      <c r="A6" s="20" t="s">
        <v>0</v>
      </c>
      <c r="B6" s="39" t="s">
        <v>16</v>
      </c>
      <c r="C6" s="106" t="s">
        <v>78</v>
      </c>
      <c r="D6" s="39" t="s">
        <v>17</v>
      </c>
      <c r="E6" s="39" t="s">
        <v>65</v>
      </c>
      <c r="F6" s="39" t="s">
        <v>66</v>
      </c>
    </row>
    <row r="7" spans="1:7" s="56" customFormat="1" ht="15" thickBot="1" x14ac:dyDescent="0.35">
      <c r="A7" s="54" t="s">
        <v>84</v>
      </c>
      <c r="B7" s="100">
        <v>123120</v>
      </c>
      <c r="C7" s="102">
        <v>0</v>
      </c>
      <c r="D7" s="100">
        <v>1256683</v>
      </c>
      <c r="E7" s="100">
        <v>-940974</v>
      </c>
      <c r="F7" s="100">
        <v>438828.5</v>
      </c>
    </row>
    <row r="8" spans="1:7" s="56" customFormat="1" ht="23.4" thickBot="1" x14ac:dyDescent="0.35">
      <c r="A8" s="58" t="s">
        <v>120</v>
      </c>
      <c r="B8" s="99">
        <v>0</v>
      </c>
      <c r="C8" s="105">
        <v>0</v>
      </c>
      <c r="D8" s="105">
        <v>0</v>
      </c>
      <c r="E8" s="101">
        <v>-80345</v>
      </c>
      <c r="F8" s="101">
        <v>-80345</v>
      </c>
      <c r="G8" s="84"/>
    </row>
    <row r="9" spans="1:7" s="56" customFormat="1" ht="24.6" thickBot="1" x14ac:dyDescent="0.35">
      <c r="A9" s="54" t="s">
        <v>116</v>
      </c>
      <c r="B9" s="100">
        <v>123120</v>
      </c>
      <c r="C9" s="103">
        <v>0</v>
      </c>
      <c r="D9" s="100">
        <v>1256683</v>
      </c>
      <c r="E9" s="100">
        <v>-1021319</v>
      </c>
      <c r="F9" s="100">
        <v>358483.5</v>
      </c>
    </row>
    <row r="10" spans="1:7" x14ac:dyDescent="0.3">
      <c r="A10" s="58" t="s">
        <v>85</v>
      </c>
      <c r="B10" s="99">
        <v>5562587</v>
      </c>
      <c r="C10" s="99">
        <v>0</v>
      </c>
      <c r="D10" s="99">
        <v>0</v>
      </c>
      <c r="E10" s="99">
        <v>0</v>
      </c>
      <c r="F10" s="99">
        <v>5562587</v>
      </c>
      <c r="G10" s="84"/>
    </row>
    <row r="11" spans="1:7" s="56" customFormat="1" ht="23.4" thickBot="1" x14ac:dyDescent="0.35">
      <c r="A11" s="58" t="s">
        <v>67</v>
      </c>
      <c r="B11" s="99">
        <v>0</v>
      </c>
      <c r="C11" s="104">
        <v>0</v>
      </c>
      <c r="D11" s="104">
        <v>455</v>
      </c>
      <c r="E11" s="99">
        <v>0</v>
      </c>
      <c r="F11" s="99">
        <v>455</v>
      </c>
    </row>
    <row r="12" spans="1:7" s="56" customFormat="1" ht="15" thickBot="1" x14ac:dyDescent="0.35">
      <c r="A12" s="54" t="s">
        <v>117</v>
      </c>
      <c r="B12" s="100">
        <v>5685707</v>
      </c>
      <c r="C12" s="104">
        <v>0</v>
      </c>
      <c r="D12" s="100">
        <v>1257138</v>
      </c>
      <c r="E12" s="100">
        <v>-1021319</v>
      </c>
      <c r="F12" s="100">
        <v>5921525.5</v>
      </c>
    </row>
    <row r="13" spans="1:7" ht="15" thickBot="1" x14ac:dyDescent="0.35">
      <c r="A13" s="11" t="s">
        <v>110</v>
      </c>
      <c r="B13" s="100">
        <v>11248433</v>
      </c>
      <c r="C13" s="103">
        <v>0</v>
      </c>
      <c r="D13" s="100">
        <v>2003032</v>
      </c>
      <c r="E13" s="100">
        <v>-1270171</v>
      </c>
      <c r="F13" s="100">
        <v>11981294</v>
      </c>
    </row>
    <row r="14" spans="1:7" ht="23.4" thickBot="1" x14ac:dyDescent="0.35">
      <c r="A14" s="58" t="s">
        <v>121</v>
      </c>
      <c r="B14" s="118">
        <v>0</v>
      </c>
      <c r="C14" s="118">
        <v>0</v>
      </c>
      <c r="D14" s="118">
        <v>0</v>
      </c>
      <c r="E14" s="117">
        <v>-126570</v>
      </c>
      <c r="F14" s="117">
        <v>-126570</v>
      </c>
    </row>
    <row r="15" spans="1:7" ht="24.6" thickBot="1" x14ac:dyDescent="0.35">
      <c r="A15" s="54" t="s">
        <v>118</v>
      </c>
      <c r="B15" s="100">
        <v>11248433</v>
      </c>
      <c r="C15" s="103">
        <v>0</v>
      </c>
      <c r="D15" s="100">
        <v>2003032</v>
      </c>
      <c r="E15" s="116">
        <v>-1396741</v>
      </c>
      <c r="F15" s="100">
        <v>11854724</v>
      </c>
      <c r="G15" s="42">
        <f>E15-ОФП!C28</f>
        <v>1</v>
      </c>
    </row>
    <row r="16" spans="1:7" x14ac:dyDescent="0.3">
      <c r="A16" s="58" t="s">
        <v>85</v>
      </c>
      <c r="B16" s="114">
        <v>0</v>
      </c>
      <c r="C16" s="114">
        <v>0</v>
      </c>
      <c r="D16" s="114">
        <v>0</v>
      </c>
      <c r="E16" s="114">
        <v>0</v>
      </c>
      <c r="F16" s="114">
        <v>0</v>
      </c>
      <c r="G16" s="84"/>
    </row>
    <row r="17" spans="1:7" ht="23.4" thickBot="1" x14ac:dyDescent="0.35">
      <c r="A17" s="58" t="s">
        <v>67</v>
      </c>
      <c r="B17" s="114">
        <v>0</v>
      </c>
      <c r="C17" s="119">
        <v>0</v>
      </c>
      <c r="D17" s="114">
        <v>0</v>
      </c>
      <c r="E17" s="114">
        <v>0</v>
      </c>
      <c r="F17" s="114">
        <v>0</v>
      </c>
    </row>
    <row r="18" spans="1:7" ht="15" thickBot="1" x14ac:dyDescent="0.35">
      <c r="A18" s="54" t="s">
        <v>119</v>
      </c>
      <c r="B18" s="100">
        <v>11248433</v>
      </c>
      <c r="C18" s="103">
        <v>0</v>
      </c>
      <c r="D18" s="100">
        <v>2003032</v>
      </c>
      <c r="E18" s="100">
        <v>-1396741</v>
      </c>
      <c r="F18" s="100">
        <v>11854724</v>
      </c>
      <c r="G18" s="77"/>
    </row>
    <row r="19" spans="1:7" x14ac:dyDescent="0.3">
      <c r="G19" s="82">
        <f>ОФП!C30</f>
        <v>11854723</v>
      </c>
    </row>
    <row r="20" spans="1:7" x14ac:dyDescent="0.3">
      <c r="G20" s="42">
        <f>F18-G19</f>
        <v>1</v>
      </c>
    </row>
    <row r="22" spans="1:7" x14ac:dyDescent="0.3">
      <c r="A22" s="14" t="s">
        <v>29</v>
      </c>
      <c r="E22" s="16"/>
      <c r="F22" s="16"/>
    </row>
    <row r="23" spans="1:7" x14ac:dyDescent="0.3">
      <c r="A23" s="14"/>
      <c r="E23" s="122" t="s">
        <v>80</v>
      </c>
      <c r="F23" s="122"/>
    </row>
    <row r="24" spans="1:7" x14ac:dyDescent="0.3">
      <c r="A24" s="14"/>
    </row>
    <row r="25" spans="1:7" x14ac:dyDescent="0.3">
      <c r="A25" s="14" t="s">
        <v>30</v>
      </c>
      <c r="E25" s="16"/>
      <c r="F25" s="16"/>
    </row>
    <row r="26" spans="1:7" x14ac:dyDescent="0.3">
      <c r="A26" s="14"/>
      <c r="E26" s="122" t="s">
        <v>100</v>
      </c>
      <c r="F26" s="122"/>
    </row>
    <row r="28" spans="1:7" x14ac:dyDescent="0.3">
      <c r="A28" t="s">
        <v>105</v>
      </c>
    </row>
  </sheetData>
  <mergeCells count="3">
    <mergeCell ref="E23:F23"/>
    <mergeCell ref="E26:F26"/>
    <mergeCell ref="A3:B3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2025-08-07T06:38:14Z</dcterms:modified>
</cp:coreProperties>
</file>