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ZINS~1.TMP\AppData\Local\Temp\Directum&amp;ServerDirectum\Directum\"/>
    </mc:Choice>
  </mc:AlternateContent>
  <xr:revisionPtr revIDLastSave="0" documentId="13_ncr:1_{25F5C73E-FB2E-4065-AD34-5A126EAA3667}" xr6:coauthVersionLast="47" xr6:coauthVersionMax="47" xr10:uidLastSave="{00000000-0000-0000-0000-000000000000}"/>
  <bookViews>
    <workbookView xWindow="28680" yWindow="-120" windowWidth="29040" windowHeight="15840" tabRatio="951" xr2:uid="{96CFA12C-1CD2-4122-99C5-F4ED94683BD5}"/>
  </bookViews>
  <sheets>
    <sheet name="BS" sheetId="1" r:id="rId1"/>
    <sheet name="PL" sheetId="2" r:id="rId2"/>
    <sheet name="ДДС" sheetId="3" r:id="rId3"/>
    <sheet name="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" l="1"/>
  <c r="G18" i="4" l="1"/>
  <c r="F18" i="4"/>
  <c r="E18" i="4"/>
  <c r="D18" i="4"/>
  <c r="C18" i="4"/>
  <c r="B18" i="4"/>
  <c r="H17" i="4"/>
  <c r="F23" i="2" l="1"/>
  <c r="H14" i="4" l="1"/>
  <c r="H6" i="4"/>
  <c r="D4" i="3" l="1"/>
  <c r="C4" i="3"/>
  <c r="H9" i="4" l="1"/>
  <c r="E23" i="2"/>
  <c r="F18" i="2"/>
  <c r="E18" i="2"/>
  <c r="F16" i="2"/>
  <c r="E16" i="2"/>
  <c r="F12" i="2"/>
  <c r="E12" i="2"/>
  <c r="F7" i="2"/>
  <c r="E7" i="2"/>
</calcChain>
</file>

<file path=xl/sharedStrings.xml><?xml version="1.0" encoding="utf-8"?>
<sst xmlns="http://schemas.openxmlformats.org/spreadsheetml/2006/main" count="139" uniqueCount="113">
  <si>
    <t>АО «УСТЬ-КАМЕНОГОРСКИЙ ТИТАНО-МАГНИЕВЫЙ КОМБИНАТ»</t>
  </si>
  <si>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</si>
  <si>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</si>
  <si>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</si>
  <si>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</si>
  <si>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</si>
  <si>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</si>
  <si>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</si>
  <si>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</si>
  <si>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</si>
  <si>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</si>
  <si>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</si>
  <si>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</si>
  <si>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</si>
  <si>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</si>
  <si>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</si>
  <si>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</si>
  <si>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</si>
  <si>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</si>
  <si>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</si>
  <si>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 xml:space="preserve">Капитал </t>
  </si>
  <si>
    <t>Акционерный капитал</t>
  </si>
  <si>
    <t>Дополнительно оплаченный капитал</t>
  </si>
  <si>
    <t>Прочие резервы</t>
  </si>
  <si>
    <t>Резерв по курсовым разницам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</si>
  <si>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</si>
  <si>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</si>
  <si>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</si>
  <si>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</si>
  <si>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</si>
  <si>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</si>
  <si>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</si>
  <si>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</si>
  <si>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</si>
  <si>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</si>
  <si>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</si>
  <si>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</si>
  <si>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</si>
  <si>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</si>
  <si>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</si>
  <si>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</si>
  <si>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</si>
  <si>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простой акции, тенге</t>
  </si>
  <si>
    <t>Балансовая стоимость привилегированной акции, тенге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</si>
  <si>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</si>
  <si>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</si>
  <si>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</si>
  <si>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</si>
  <si>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</si>
  <si>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</si>
  <si>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</si>
  <si>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</si>
  <si>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</si>
  <si>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</si>
  <si>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</si>
  <si>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</si>
  <si>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</si>
  <si>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</si>
  <si>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</si>
  <si>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</si>
  <si>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 xml:space="preserve"> Статьи, которые впоследствии не будут расклассифицированы в состав прибылей или убытков 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</si>
  <si>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</si>
  <si>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</si>
  <si>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</si>
  <si>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</si>
  <si>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</si>
  <si>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</si>
  <si>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</si>
  <si>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</si>
  <si>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</si>
  <si>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</si>
  <si>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</si>
  <si>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</si>
  <si>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</si>
  <si>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</si>
  <si>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</si>
  <si>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</si>
  <si>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</si>
  <si>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</si>
  <si>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</si>
  <si>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</si>
  <si>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</si>
  <si>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 xml:space="preserve"> -   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</si>
  <si>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</si>
  <si>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</si>
  <si>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</si>
  <si>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</si>
  <si>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</si>
  <si>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</si>
  <si>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</si>
  <si>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</si>
  <si>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</si>
  <si>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</si>
  <si>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</si>
  <si>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Краткосрочные резервы</t>
  </si>
  <si>
    <t>Дивиденды к выплате</t>
  </si>
  <si>
    <t>Дивиденды</t>
  </si>
  <si>
    <t>На 01 января 2023 года</t>
  </si>
  <si>
    <t>Прибыль за год</t>
  </si>
  <si>
    <t>-</t>
  </si>
  <si>
    <t>Прибыль на акцию, базовая и разводненная (в тенге на акцию)</t>
  </si>
  <si>
    <t>Предварительный консолидированный отчет о финансовом положении по состоянию на 31 марта 2024 года</t>
  </si>
  <si>
    <t>Предварительный консолидированный отчет о прибылях и убытках и прочем совокупном доходе за три месяца, закончившихся 31 марта 2024 года</t>
  </si>
  <si>
    <t>за три месяца, закончившихся
 31 марта 2024г.</t>
  </si>
  <si>
    <t>за три месяца, закончившийся 
31 марта 2023г.</t>
  </si>
  <si>
    <t>Предварительный консолидированный отчет о движении денежных средств за три месяца, закончившихся 31 марта 2024 года</t>
  </si>
  <si>
    <t>Предварительный консолидированный отчет об изменениях в капитале за три месяца, закончившихся 31 марта 2024 года</t>
  </si>
  <si>
    <t>Прибыль за 3 месяца 2023 года</t>
  </si>
  <si>
    <t xml:space="preserve">Дивиденды </t>
  </si>
  <si>
    <t>На 31 марта 2023 года</t>
  </si>
  <si>
    <t>На 01 января 2024 года</t>
  </si>
  <si>
    <t>Прибыль за 3 месяца 2024 года</t>
  </si>
  <si>
    <t>На 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</si>
</sst>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8" formatCode="_ * #,##0.00_ ;_ * \-#,##0.00_ ;_ * &quot;-&quot;??_ ;_ @_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164" fontId="6" fillId="0" borderId="0" xfId="1" applyNumberFormat="1" applyFont="1"/>
    <xf numFmtId="0" fontId="6" fillId="0" borderId="0" xfId="0" applyFont="1"/>
    <xf numFmtId="43" fontId="6" fillId="0" borderId="0" xfId="1" applyFont="1"/>
    <xf numFmtId="0" fontId="6" fillId="0" borderId="3" xfId="0" applyFont="1" applyBorder="1"/>
    <xf numFmtId="164" fontId="6" fillId="0" borderId="3" xfId="1" applyNumberFormat="1" applyFont="1" applyBorder="1" applyAlignment="1"/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0" xfId="0" applyNumberFormat="1" applyFont="1"/>
    <xf numFmtId="164" fontId="8" fillId="0" borderId="0" xfId="1" applyNumberFormat="1" applyFont="1"/>
    <xf numFmtId="0" fontId="6" fillId="0" borderId="0" xfId="0" applyFont="1" applyAlignment="1">
      <alignment horizontal="center" wrapText="1"/>
    </xf>
    <xf numFmtId="165" fontId="6" fillId="0" borderId="0" xfId="0" applyNumberFormat="1" applyFont="1"/>
    <xf numFmtId="164" fontId="6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/>
    </xf>
    <xf numFmtId="14" fontId="9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6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Alignment="1">
      <alignment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/>
    <xf numFmtId="164" fontId="6" fillId="0" borderId="3" xfId="1" applyNumberFormat="1" applyFont="1" applyFill="1" applyBorder="1" applyAlignment="1"/>
    <xf numFmtId="164" fontId="6" fillId="0" borderId="0" xfId="1" applyNumberFormat="1" applyFont="1" applyFill="1" applyAlignment="1">
      <alignment vertical="center"/>
    </xf>
    <xf numFmtId="165" fontId="8" fillId="0" borderId="2" xfId="1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/>
    </xf>
    <xf numFmtId="164" fontId="6" fillId="0" borderId="0" xfId="1" applyNumberFormat="1" applyFont="1" applyFill="1"/>
    <xf numFmtId="164" fontId="6" fillId="0" borderId="3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8">
    <cellStyle name="Обычный" xfId="0" builtinId="0"/>
    <cellStyle name="Обычный 15" xfId="6" xr:uid="{DCB22E5F-39BF-4E69-AB05-40AD3754784A}"/>
    <cellStyle name="Обычный 2" xfId="2" xr:uid="{FAF13988-0EB3-4B08-9F9A-2B26442997BE}"/>
    <cellStyle name="Обычный 3" xfId="5" xr:uid="{7F2A7755-3B19-4271-8742-CD24A87263F1}"/>
    <cellStyle name="Процентный 2" xfId="4" xr:uid="{E0D3EDF9-D6F4-483D-BEF7-CC496F52F603}"/>
    <cellStyle name="Финансовый" xfId="1" builtinId="3"/>
    <cellStyle name="Финансовый 2" xfId="3" xr:uid="{19B19C42-0356-486A-BB8B-1998A113DFA4}"/>
    <cellStyle name="Финансовый 3" xfId="7" xr:uid="{6E0F5E6E-937D-4591-8201-818E76EC6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BEB4-5043-4E20-B536-C41AC7F14E81}">
  <sheetPr>
    <tabColor rgb="FF92D050"/>
  </sheetPr>
  <dimension ref="A2:E52"/>
  <sheetViews>
    <sheetView tabSelected="1" workbookViewId="0">
      <selection activeCell="A18" sqref="A18"/>
    </sheetView>
  </sheetViews>
  <sheetFormatPr defaultRowHeight="15" x14ac:dyDescent="0.25"/>
  <cols>
    <col min="1" max="1" width="59" style="2" customWidth="1"/>
    <col min="2" max="2" width="9.140625" style="2"/>
    <col min="3" max="3" width="14.28515625" style="1" bestFit="1" customWidth="1"/>
    <col min="4" max="4" width="14.5703125" style="1" bestFit="1" customWidth="1"/>
    <col min="5" max="5" width="15" style="1" bestFit="1" customWidth="1"/>
    <col min="6" max="16384" width="9.140625" style="2"/>
  </cols>
  <sheetData>
    <row r="2" spans="1:4" x14ac:dyDescent="0.25">
      <c r="A2" s="18" t="s">
        <v>0</v>
      </c>
      <c r="B2" s="18"/>
      <c r="C2" s="19"/>
      <c r="D2" s="19"/>
    </row>
    <row r="3" spans="1:4" ht="27" customHeight="1" x14ac:dyDescent="0.25">
      <c r="A3" s="96" t="s">
        <v>101</v>
      </c>
      <c r="B3" s="96"/>
      <c r="C3" s="96"/>
      <c r="D3" s="96"/>
    </row>
    <row r="4" spans="1:4" ht="15.75" thickBot="1" x14ac:dyDescent="0.3">
      <c r="A4" s="20" t="s">
        <v>1</v>
      </c>
      <c r="B4" s="21" t="s">
        <v>2</v>
      </c>
      <c r="C4" s="44">
        <v>45382</v>
      </c>
      <c r="D4" s="44">
        <v>45291</v>
      </c>
    </row>
    <row r="5" spans="1:4" x14ac:dyDescent="0.25">
      <c r="A5" s="22" t="s">
        <v>3</v>
      </c>
      <c r="B5" s="4"/>
      <c r="D5" s="5"/>
    </row>
    <row r="6" spans="1:4" x14ac:dyDescent="0.25">
      <c r="A6" s="23" t="s">
        <v>4</v>
      </c>
      <c r="B6" s="6"/>
      <c r="C6" s="7"/>
      <c r="D6" s="8"/>
    </row>
    <row r="7" spans="1:4" x14ac:dyDescent="0.25">
      <c r="A7" s="24" t="s">
        <v>5</v>
      </c>
      <c r="B7" s="24">
        <v>4</v>
      </c>
      <c r="C7" s="25">
        <v>85187893</v>
      </c>
      <c r="D7" s="26">
        <v>88234088</v>
      </c>
    </row>
    <row r="8" spans="1:4" x14ac:dyDescent="0.25">
      <c r="A8" s="24" t="s">
        <v>7</v>
      </c>
      <c r="B8" s="6"/>
      <c r="C8" s="25">
        <v>130668</v>
      </c>
      <c r="D8" s="26">
        <v>153005</v>
      </c>
    </row>
    <row r="9" spans="1:4" x14ac:dyDescent="0.25">
      <c r="A9" s="24" t="s">
        <v>6</v>
      </c>
      <c r="B9" s="6"/>
      <c r="C9" s="25">
        <v>2870359</v>
      </c>
      <c r="D9" s="26">
        <v>2545693</v>
      </c>
    </row>
    <row r="10" spans="1:4" x14ac:dyDescent="0.25">
      <c r="A10" s="24" t="s">
        <v>9</v>
      </c>
      <c r="B10" s="24">
        <v>5</v>
      </c>
      <c r="C10" s="25">
        <v>2227102</v>
      </c>
      <c r="D10" s="26">
        <v>2261384</v>
      </c>
    </row>
    <row r="11" spans="1:4" x14ac:dyDescent="0.25">
      <c r="A11" s="24" t="s">
        <v>8</v>
      </c>
      <c r="B11" s="24"/>
      <c r="C11" s="25">
        <v>45718</v>
      </c>
      <c r="D11" s="26">
        <v>46514</v>
      </c>
    </row>
    <row r="12" spans="1:4" ht="15.75" thickBot="1" x14ac:dyDescent="0.3">
      <c r="A12" s="27" t="s">
        <v>10</v>
      </c>
      <c r="B12" s="27">
        <v>6</v>
      </c>
      <c r="C12" s="25">
        <v>366086</v>
      </c>
      <c r="D12" s="28">
        <v>395073</v>
      </c>
    </row>
    <row r="13" spans="1:4" ht="15.75" thickBot="1" x14ac:dyDescent="0.3">
      <c r="A13" s="29" t="s">
        <v>11</v>
      </c>
      <c r="B13" s="9"/>
      <c r="C13" s="30">
        <v>90827826</v>
      </c>
      <c r="D13" s="30">
        <v>93635757</v>
      </c>
    </row>
    <row r="14" spans="1:4" x14ac:dyDescent="0.25">
      <c r="A14" s="31" t="s">
        <v>12</v>
      </c>
      <c r="B14" s="10"/>
      <c r="C14" s="7"/>
      <c r="D14" s="7"/>
    </row>
    <row r="15" spans="1:4" x14ac:dyDescent="0.25">
      <c r="A15" s="24" t="s">
        <v>13</v>
      </c>
      <c r="B15" s="24">
        <v>7</v>
      </c>
      <c r="C15" s="25">
        <v>71849774</v>
      </c>
      <c r="D15" s="26">
        <v>71986630</v>
      </c>
    </row>
    <row r="16" spans="1:4" x14ac:dyDescent="0.25">
      <c r="A16" s="24" t="s">
        <v>14</v>
      </c>
      <c r="B16" s="24">
        <v>8</v>
      </c>
      <c r="C16" s="25">
        <v>23396267</v>
      </c>
      <c r="D16" s="26">
        <v>13529626</v>
      </c>
    </row>
    <row r="17" spans="1:4" x14ac:dyDescent="0.25">
      <c r="A17" s="24" t="s">
        <v>15</v>
      </c>
      <c r="B17" s="6"/>
      <c r="C17" s="25">
        <v>49648</v>
      </c>
      <c r="D17" s="26">
        <v>289469</v>
      </c>
    </row>
    <row r="18" spans="1:4" ht="30" x14ac:dyDescent="0.25">
      <c r="A18" s="24" t="s">
        <v>16</v>
      </c>
      <c r="B18" s="24">
        <v>9</v>
      </c>
      <c r="C18" s="25">
        <v>9484596</v>
      </c>
      <c r="D18" s="26">
        <v>13226090</v>
      </c>
    </row>
    <row r="19" spans="1:4" ht="15.75" thickBot="1" x14ac:dyDescent="0.3">
      <c r="A19" s="27" t="s">
        <v>17</v>
      </c>
      <c r="B19" s="27">
        <v>10</v>
      </c>
      <c r="C19" s="25">
        <v>987568</v>
      </c>
      <c r="D19" s="28">
        <v>4382954</v>
      </c>
    </row>
    <row r="20" spans="1:4" ht="15.75" thickBot="1" x14ac:dyDescent="0.3">
      <c r="A20" s="29" t="s">
        <v>18</v>
      </c>
      <c r="B20" s="29"/>
      <c r="C20" s="30">
        <v>105767853</v>
      </c>
      <c r="D20" s="30">
        <v>103414769</v>
      </c>
    </row>
    <row r="21" spans="1:4" ht="15.75" thickBot="1" x14ac:dyDescent="0.3">
      <c r="A21" s="29" t="s">
        <v>19</v>
      </c>
      <c r="B21" s="29"/>
      <c r="C21" s="32">
        <v>196595679</v>
      </c>
      <c r="D21" s="32">
        <v>197050526</v>
      </c>
    </row>
    <row r="22" spans="1:4" x14ac:dyDescent="0.25">
      <c r="A22" s="33" t="s">
        <v>20</v>
      </c>
      <c r="B22" s="6"/>
      <c r="C22" s="7"/>
      <c r="D22" s="7"/>
    </row>
    <row r="23" spans="1:4" x14ac:dyDescent="0.25">
      <c r="A23" s="34" t="s">
        <v>21</v>
      </c>
      <c r="B23" s="24">
        <v>11</v>
      </c>
      <c r="C23" s="35">
        <v>159988</v>
      </c>
      <c r="D23" s="26">
        <v>159988</v>
      </c>
    </row>
    <row r="24" spans="1:4" x14ac:dyDescent="0.25">
      <c r="A24" s="34" t="s">
        <v>22</v>
      </c>
      <c r="B24" s="24">
        <v>11</v>
      </c>
      <c r="C24" s="35">
        <v>1282401</v>
      </c>
      <c r="D24" s="26">
        <v>1282401</v>
      </c>
    </row>
    <row r="25" spans="1:4" x14ac:dyDescent="0.25">
      <c r="A25" s="34" t="s">
        <v>24</v>
      </c>
      <c r="B25" s="6"/>
      <c r="C25" s="35">
        <v>11480337</v>
      </c>
      <c r="D25" s="26">
        <v>11670430</v>
      </c>
    </row>
    <row r="26" spans="1:4" x14ac:dyDescent="0.25">
      <c r="A26" s="34" t="s">
        <v>23</v>
      </c>
      <c r="B26" s="6"/>
      <c r="C26" s="36">
        <v>-26568</v>
      </c>
      <c r="D26" s="36">
        <v>-26568</v>
      </c>
    </row>
    <row r="27" spans="1:4" ht="15.75" thickBot="1" x14ac:dyDescent="0.3">
      <c r="A27" s="34" t="s">
        <v>25</v>
      </c>
      <c r="B27" s="12"/>
      <c r="C27" s="37">
        <v>39561026</v>
      </c>
      <c r="D27" s="28">
        <v>37223164</v>
      </c>
    </row>
    <row r="28" spans="1:4" ht="15.75" thickBot="1" x14ac:dyDescent="0.3">
      <c r="A28" s="38" t="s">
        <v>26</v>
      </c>
      <c r="B28" s="9"/>
      <c r="C28" s="39">
        <v>52457184</v>
      </c>
      <c r="D28" s="39">
        <v>50309415</v>
      </c>
    </row>
    <row r="29" spans="1:4" x14ac:dyDescent="0.25">
      <c r="A29" s="33" t="s">
        <v>27</v>
      </c>
      <c r="B29" s="10"/>
      <c r="C29" s="11"/>
      <c r="D29" s="5"/>
    </row>
    <row r="30" spans="1:4" x14ac:dyDescent="0.25">
      <c r="A30" s="34" t="s">
        <v>28</v>
      </c>
      <c r="B30" s="24">
        <v>12</v>
      </c>
      <c r="C30" s="35">
        <v>11185899</v>
      </c>
      <c r="D30" s="26">
        <v>11380683</v>
      </c>
    </row>
    <row r="31" spans="1:4" x14ac:dyDescent="0.25">
      <c r="A31" s="34" t="s">
        <v>29</v>
      </c>
      <c r="B31" s="24">
        <v>13</v>
      </c>
      <c r="C31" s="35">
        <v>1688561</v>
      </c>
      <c r="D31" s="26">
        <v>1526417</v>
      </c>
    </row>
    <row r="32" spans="1:4" x14ac:dyDescent="0.25">
      <c r="A32" s="34" t="s">
        <v>30</v>
      </c>
      <c r="B32" s="24">
        <v>14</v>
      </c>
      <c r="C32" s="35">
        <v>25940</v>
      </c>
      <c r="D32" s="26">
        <v>28131</v>
      </c>
    </row>
    <row r="33" spans="1:4" x14ac:dyDescent="0.25">
      <c r="A33" s="34" t="s">
        <v>31</v>
      </c>
      <c r="B33" s="24">
        <v>15</v>
      </c>
      <c r="C33" s="35">
        <v>127256</v>
      </c>
      <c r="D33" s="26">
        <v>127256</v>
      </c>
    </row>
    <row r="34" spans="1:4" x14ac:dyDescent="0.25">
      <c r="A34" s="34" t="s">
        <v>32</v>
      </c>
      <c r="B34" s="6"/>
      <c r="C34" s="35">
        <v>5090163</v>
      </c>
      <c r="D34" s="26">
        <v>5809476</v>
      </c>
    </row>
    <row r="35" spans="1:4" ht="15.75" thickBot="1" x14ac:dyDescent="0.3">
      <c r="A35" s="34" t="s">
        <v>33</v>
      </c>
      <c r="B35" s="27">
        <v>16</v>
      </c>
      <c r="C35" s="37">
        <v>672</v>
      </c>
      <c r="D35" s="28">
        <v>1739</v>
      </c>
    </row>
    <row r="36" spans="1:4" ht="15.75" thickBot="1" x14ac:dyDescent="0.3">
      <c r="A36" s="38" t="s">
        <v>34</v>
      </c>
      <c r="B36" s="9"/>
      <c r="C36" s="39">
        <v>18118491</v>
      </c>
      <c r="D36" s="39">
        <v>18873702</v>
      </c>
    </row>
    <row r="37" spans="1:4" x14ac:dyDescent="0.25">
      <c r="A37" s="33" t="s">
        <v>35</v>
      </c>
      <c r="B37" s="10"/>
      <c r="C37" s="11"/>
      <c r="D37" s="5"/>
    </row>
    <row r="38" spans="1:4" x14ac:dyDescent="0.25">
      <c r="A38" s="34" t="s">
        <v>28</v>
      </c>
      <c r="B38" s="24">
        <v>12</v>
      </c>
      <c r="C38" s="35">
        <v>29408430</v>
      </c>
      <c r="D38" s="26">
        <v>31589182</v>
      </c>
    </row>
    <row r="39" spans="1:4" x14ac:dyDescent="0.25">
      <c r="A39" s="34" t="s">
        <v>30</v>
      </c>
      <c r="B39" s="24">
        <v>14</v>
      </c>
      <c r="C39" s="35">
        <v>96146</v>
      </c>
      <c r="D39" s="26">
        <v>109920</v>
      </c>
    </row>
    <row r="40" spans="1:4" x14ac:dyDescent="0.25">
      <c r="A40" s="34" t="s">
        <v>31</v>
      </c>
      <c r="B40" s="24">
        <v>15</v>
      </c>
      <c r="C40" s="35">
        <v>29580</v>
      </c>
      <c r="D40" s="26">
        <v>29580</v>
      </c>
    </row>
    <row r="41" spans="1:4" x14ac:dyDescent="0.25">
      <c r="A41" s="34" t="s">
        <v>94</v>
      </c>
      <c r="B41" s="40"/>
      <c r="C41" s="41">
        <v>42361</v>
      </c>
      <c r="D41" s="26">
        <v>73361</v>
      </c>
    </row>
    <row r="42" spans="1:4" x14ac:dyDescent="0.25">
      <c r="A42" s="34" t="s">
        <v>36</v>
      </c>
      <c r="B42" s="24">
        <v>16</v>
      </c>
      <c r="C42" s="35">
        <v>92529248</v>
      </c>
      <c r="D42" s="26">
        <v>90301211</v>
      </c>
    </row>
    <row r="43" spans="1:4" x14ac:dyDescent="0.25">
      <c r="A43" s="34" t="s">
        <v>95</v>
      </c>
      <c r="B43" s="24"/>
      <c r="C43" s="35">
        <v>78273</v>
      </c>
      <c r="D43" s="26">
        <v>552138</v>
      </c>
    </row>
    <row r="44" spans="1:4" x14ac:dyDescent="0.25">
      <c r="A44" s="34" t="s">
        <v>66</v>
      </c>
      <c r="B44" s="24"/>
      <c r="C44" s="35">
        <v>2811113</v>
      </c>
      <c r="D44" s="26">
        <v>4342670</v>
      </c>
    </row>
    <row r="45" spans="1:4" x14ac:dyDescent="0.25">
      <c r="A45" s="34" t="s">
        <v>37</v>
      </c>
      <c r="B45" s="24"/>
      <c r="C45" s="35">
        <v>236612</v>
      </c>
      <c r="D45" s="26">
        <v>34407</v>
      </c>
    </row>
    <row r="46" spans="1:4" ht="15.75" thickBot="1" x14ac:dyDescent="0.3">
      <c r="A46" s="34" t="s">
        <v>38</v>
      </c>
      <c r="B46" s="27">
        <v>17</v>
      </c>
      <c r="C46" s="37">
        <v>788241</v>
      </c>
      <c r="D46" s="28">
        <v>834940</v>
      </c>
    </row>
    <row r="47" spans="1:4" ht="15.75" thickBot="1" x14ac:dyDescent="0.3">
      <c r="A47" s="38" t="s">
        <v>39</v>
      </c>
      <c r="B47" s="9"/>
      <c r="C47" s="39">
        <v>126020004</v>
      </c>
      <c r="D47" s="39">
        <v>127867409</v>
      </c>
    </row>
    <row r="48" spans="1:4" ht="15.75" thickBot="1" x14ac:dyDescent="0.3">
      <c r="A48" s="33" t="s">
        <v>40</v>
      </c>
      <c r="B48" s="9"/>
      <c r="C48" s="39">
        <v>144138495</v>
      </c>
      <c r="D48" s="39">
        <v>146741111</v>
      </c>
    </row>
    <row r="49" spans="1:4" ht="15.75" thickBot="1" x14ac:dyDescent="0.3">
      <c r="A49" s="38" t="s">
        <v>41</v>
      </c>
      <c r="B49" s="9"/>
      <c r="C49" s="39">
        <v>196595679</v>
      </c>
      <c r="D49" s="39">
        <v>197050526</v>
      </c>
    </row>
    <row r="50" spans="1:4" ht="15.75" thickBot="1" x14ac:dyDescent="0.3">
      <c r="A50" s="42" t="s">
        <v>42</v>
      </c>
      <c r="B50" s="29">
        <v>11</v>
      </c>
      <c r="C50" s="39">
        <v>25528</v>
      </c>
      <c r="D50" s="43">
        <v>24589</v>
      </c>
    </row>
    <row r="51" spans="1:4" ht="29.25" thickBot="1" x14ac:dyDescent="0.3">
      <c r="A51" s="42" t="s">
        <v>43</v>
      </c>
      <c r="B51" s="29">
        <v>11</v>
      </c>
      <c r="C51" s="39">
        <v>19.99814660365119</v>
      </c>
      <c r="D51" s="43">
        <v>19.99814660365119</v>
      </c>
    </row>
    <row r="52" spans="1:4" x14ac:dyDescent="0.25">
      <c r="C52" s="1">
        <v>0</v>
      </c>
      <c r="D52" s="1">
        <v>0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C549-B618-4DEB-B38B-450E35867249}">
  <sheetPr>
    <tabColor rgb="FF92D050"/>
  </sheetPr>
  <dimension ref="A2:J25"/>
  <sheetViews>
    <sheetView topLeftCell="A21" workbookViewId="0">
      <selection activeCell="D10" sqref="D10"/>
    </sheetView>
  </sheetViews>
  <sheetFormatPr defaultRowHeight="15" x14ac:dyDescent="0.25"/>
  <cols>
    <col min="1" max="1" width="36.5703125" style="2" customWidth="1"/>
    <col min="2" max="2" width="9.140625" style="2"/>
    <col min="3" max="3" width="22.5703125" style="17" customWidth="1"/>
    <col min="4" max="4" width="21.42578125" style="80" customWidth="1"/>
    <col min="5" max="5" width="10.5703125" style="2" bestFit="1" customWidth="1"/>
    <col min="6" max="6" width="13.28515625" style="2" customWidth="1"/>
    <col min="7" max="7" width="28.28515625" style="2" customWidth="1"/>
    <col min="8" max="8" width="9.140625" style="2"/>
    <col min="9" max="10" width="14" style="1" bestFit="1" customWidth="1"/>
    <col min="11" max="16384" width="9.140625" style="2"/>
  </cols>
  <sheetData>
    <row r="2" spans="1:6" x14ac:dyDescent="0.25">
      <c r="A2" s="97" t="s">
        <v>0</v>
      </c>
      <c r="B2" s="97"/>
      <c r="C2" s="97"/>
    </row>
    <row r="3" spans="1:6" ht="35.25" customHeight="1" x14ac:dyDescent="0.25">
      <c r="A3" s="96" t="s">
        <v>102</v>
      </c>
      <c r="B3" s="96"/>
      <c r="C3" s="96"/>
      <c r="D3" s="96"/>
    </row>
    <row r="4" spans="1:6" ht="43.5" thickBot="1" x14ac:dyDescent="0.3">
      <c r="A4" s="72" t="s">
        <v>1</v>
      </c>
      <c r="B4" s="73" t="s">
        <v>44</v>
      </c>
      <c r="C4" s="61" t="s">
        <v>103</v>
      </c>
      <c r="D4" s="61" t="s">
        <v>104</v>
      </c>
    </row>
    <row r="5" spans="1:6" ht="15" customHeight="1" x14ac:dyDescent="0.25">
      <c r="A5" s="34" t="s">
        <v>45</v>
      </c>
      <c r="B5" s="40">
        <v>18</v>
      </c>
      <c r="C5" s="36">
        <v>22233405</v>
      </c>
      <c r="D5" s="82">
        <v>17289847</v>
      </c>
    </row>
    <row r="6" spans="1:6" ht="15.75" customHeight="1" thickBot="1" x14ac:dyDescent="0.3">
      <c r="A6" s="74" t="s">
        <v>46</v>
      </c>
      <c r="B6" s="75">
        <v>19</v>
      </c>
      <c r="C6" s="36">
        <v>-15782094</v>
      </c>
      <c r="D6" s="82">
        <v>-12193044</v>
      </c>
    </row>
    <row r="7" spans="1:6" x14ac:dyDescent="0.25">
      <c r="A7" s="33" t="s">
        <v>47</v>
      </c>
      <c r="B7" s="6"/>
      <c r="C7" s="76">
        <v>6451311</v>
      </c>
      <c r="D7" s="83">
        <v>5096803</v>
      </c>
      <c r="E7" s="3">
        <f>SUM(C5:C6)-C7</f>
        <v>0</v>
      </c>
      <c r="F7" s="3">
        <f>SUM(D5:D6)-D7</f>
        <v>0</v>
      </c>
    </row>
    <row r="8" spans="1:6" x14ac:dyDescent="0.25">
      <c r="A8" s="34" t="s">
        <v>48</v>
      </c>
      <c r="B8" s="40">
        <v>20</v>
      </c>
      <c r="C8" s="36">
        <v>1384792</v>
      </c>
      <c r="D8" s="82">
        <v>964941</v>
      </c>
    </row>
    <row r="9" spans="1:6" ht="15" customHeight="1" x14ac:dyDescent="0.25">
      <c r="A9" s="34" t="s">
        <v>49</v>
      </c>
      <c r="B9" s="40">
        <v>21</v>
      </c>
      <c r="C9" s="36">
        <v>-2044552</v>
      </c>
      <c r="D9" s="82">
        <v>-2353609</v>
      </c>
    </row>
    <row r="10" spans="1:6" ht="15" customHeight="1" x14ac:dyDescent="0.25">
      <c r="A10" s="34" t="s">
        <v>50</v>
      </c>
      <c r="B10" s="40">
        <v>22</v>
      </c>
      <c r="C10" s="36">
        <v>-1195745</v>
      </c>
      <c r="D10" s="82">
        <v>-1328892</v>
      </c>
    </row>
    <row r="11" spans="1:6" ht="15.75" customHeight="1" thickBot="1" x14ac:dyDescent="0.3">
      <c r="A11" s="34" t="s">
        <v>51</v>
      </c>
      <c r="B11" s="40">
        <v>23</v>
      </c>
      <c r="C11" s="36">
        <v>-710890</v>
      </c>
      <c r="D11" s="82">
        <v>-493921</v>
      </c>
    </row>
    <row r="12" spans="1:6" ht="15.75" thickBot="1" x14ac:dyDescent="0.3">
      <c r="A12" s="38" t="s">
        <v>52</v>
      </c>
      <c r="B12" s="66"/>
      <c r="C12" s="30">
        <v>3884916</v>
      </c>
      <c r="D12" s="84">
        <v>1885322</v>
      </c>
      <c r="E12" s="13">
        <f>SUM(C7:C11)-C12</f>
        <v>0</v>
      </c>
      <c r="F12" s="13">
        <f>SUM(D7:D11)-D12</f>
        <v>0</v>
      </c>
    </row>
    <row r="13" spans="1:6" x14ac:dyDescent="0.25">
      <c r="A13" s="34" t="s">
        <v>53</v>
      </c>
      <c r="B13" s="40">
        <v>24</v>
      </c>
      <c r="C13" s="36">
        <v>482</v>
      </c>
      <c r="D13" s="82">
        <v>6400</v>
      </c>
    </row>
    <row r="14" spans="1:6" ht="15" customHeight="1" x14ac:dyDescent="0.25">
      <c r="A14" s="34" t="s">
        <v>54</v>
      </c>
      <c r="B14" s="40">
        <v>25</v>
      </c>
      <c r="C14" s="36">
        <v>-800424</v>
      </c>
      <c r="D14" s="82">
        <v>-1005000</v>
      </c>
    </row>
    <row r="15" spans="1:6" ht="30.75" thickBot="1" x14ac:dyDescent="0.3">
      <c r="A15" s="34" t="s">
        <v>55</v>
      </c>
      <c r="B15" s="40"/>
      <c r="C15" s="36">
        <v>24</v>
      </c>
      <c r="D15" s="82">
        <v>-128922</v>
      </c>
    </row>
    <row r="16" spans="1:6" ht="15.75" thickBot="1" x14ac:dyDescent="0.3">
      <c r="A16" s="38" t="s">
        <v>56</v>
      </c>
      <c r="B16" s="66"/>
      <c r="C16" s="30">
        <v>3084998</v>
      </c>
      <c r="D16" s="84">
        <v>757800</v>
      </c>
      <c r="E16" s="13">
        <f>SUM(C12:C15)-C16</f>
        <v>0</v>
      </c>
      <c r="F16" s="13">
        <f>SUM(D12:D15)-D16</f>
        <v>0</v>
      </c>
    </row>
    <row r="17" spans="1:6" ht="30.75" thickBot="1" x14ac:dyDescent="0.3">
      <c r="A17" s="74" t="s">
        <v>57</v>
      </c>
      <c r="B17" s="75">
        <v>26</v>
      </c>
      <c r="C17" s="36">
        <v>-747136</v>
      </c>
      <c r="D17" s="82">
        <v>-361869</v>
      </c>
    </row>
    <row r="18" spans="1:6" ht="15.75" thickBot="1" x14ac:dyDescent="0.3">
      <c r="A18" s="33" t="s">
        <v>58</v>
      </c>
      <c r="B18" s="33"/>
      <c r="C18" s="30">
        <v>2337862</v>
      </c>
      <c r="D18" s="84">
        <v>395931</v>
      </c>
      <c r="E18" s="13">
        <f>SUM(C16:C17)-C18</f>
        <v>0</v>
      </c>
      <c r="F18" s="13">
        <f>SUM(D16:D17)-D18</f>
        <v>0</v>
      </c>
    </row>
    <row r="19" spans="1:6" x14ac:dyDescent="0.25">
      <c r="A19" s="77" t="s">
        <v>59</v>
      </c>
      <c r="B19" s="78"/>
      <c r="C19" s="76"/>
      <c r="D19" s="85"/>
    </row>
    <row r="20" spans="1:6" ht="45" x14ac:dyDescent="0.25">
      <c r="A20" s="46" t="s">
        <v>60</v>
      </c>
      <c r="B20" s="79"/>
      <c r="C20" s="36">
        <v>0</v>
      </c>
      <c r="D20" s="82">
        <v>0</v>
      </c>
    </row>
    <row r="21" spans="1:6" ht="45" x14ac:dyDescent="0.25">
      <c r="A21" s="46" t="s">
        <v>61</v>
      </c>
      <c r="B21" s="46"/>
      <c r="C21" s="36" t="s">
        <v>99</v>
      </c>
      <c r="D21" s="82"/>
    </row>
    <row r="22" spans="1:6" ht="15.75" thickBot="1" x14ac:dyDescent="0.3">
      <c r="A22" s="46" t="s">
        <v>59</v>
      </c>
      <c r="B22" s="46"/>
      <c r="C22" s="36">
        <v>-190093</v>
      </c>
      <c r="D22" s="82">
        <v>1233268</v>
      </c>
    </row>
    <row r="23" spans="1:6" ht="15.75" thickBot="1" x14ac:dyDescent="0.3">
      <c r="A23" s="38" t="s">
        <v>62</v>
      </c>
      <c r="B23" s="66"/>
      <c r="C23" s="30">
        <v>2147769</v>
      </c>
      <c r="D23" s="84">
        <v>1629199</v>
      </c>
      <c r="E23" s="13">
        <f>SUM(C18:C22)-C23</f>
        <v>0</v>
      </c>
      <c r="F23" s="13">
        <f>SUM(D18:D22)-D23</f>
        <v>0</v>
      </c>
    </row>
    <row r="24" spans="1:6" ht="30" x14ac:dyDescent="0.25">
      <c r="A24" s="34" t="s">
        <v>100</v>
      </c>
      <c r="B24" s="10"/>
      <c r="C24" s="94"/>
      <c r="D24" s="86"/>
    </row>
    <row r="25" spans="1:6" ht="15.75" thickBot="1" x14ac:dyDescent="0.3">
      <c r="A25" s="45" t="s">
        <v>63</v>
      </c>
      <c r="B25" s="50">
        <v>11</v>
      </c>
      <c r="C25" s="95">
        <v>1140</v>
      </c>
      <c r="D25" s="87">
        <v>193</v>
      </c>
    </row>
  </sheetData>
  <mergeCells count="2">
    <mergeCell ref="A2:C2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5ABF-99B1-4A9A-9C66-8810A84E4074}">
  <sheetPr>
    <tabColor rgb="FF92D050"/>
  </sheetPr>
  <dimension ref="A2:D33"/>
  <sheetViews>
    <sheetView topLeftCell="A5" workbookViewId="0">
      <selection activeCell="A17" sqref="A17"/>
    </sheetView>
  </sheetViews>
  <sheetFormatPr defaultRowHeight="15" x14ac:dyDescent="0.25"/>
  <cols>
    <col min="1" max="1" width="60.28515625" style="2" customWidth="1"/>
    <col min="2" max="2" width="9.140625" style="2"/>
    <col min="3" max="3" width="16.28515625" style="1" customWidth="1"/>
    <col min="4" max="4" width="16.28515625" style="93" customWidth="1"/>
    <col min="5" max="16384" width="9.140625" style="2"/>
  </cols>
  <sheetData>
    <row r="2" spans="1:4" x14ac:dyDescent="0.25">
      <c r="A2" s="18" t="s">
        <v>0</v>
      </c>
      <c r="B2" s="18"/>
      <c r="C2" s="19"/>
      <c r="D2" s="88"/>
    </row>
    <row r="3" spans="1:4" ht="30" customHeight="1" x14ac:dyDescent="0.25">
      <c r="A3" s="96" t="s">
        <v>105</v>
      </c>
      <c r="B3" s="96"/>
      <c r="C3" s="96"/>
      <c r="D3" s="96"/>
    </row>
    <row r="4" spans="1:4" ht="72" thickBot="1" x14ac:dyDescent="0.3">
      <c r="A4" s="51" t="s">
        <v>1</v>
      </c>
      <c r="B4" s="60" t="s">
        <v>44</v>
      </c>
      <c r="C4" s="61" t="str">
        <f>PL!C4</f>
        <v>за три месяца, закончившихся
 31 марта 2024г.</v>
      </c>
      <c r="D4" s="81" t="str">
        <f>PL!D4</f>
        <v>за три месяца, закончившийся 
31 марта 2023г.</v>
      </c>
    </row>
    <row r="5" spans="1:4" x14ac:dyDescent="0.25">
      <c r="A5" s="62" t="s">
        <v>64</v>
      </c>
      <c r="B5" s="62"/>
      <c r="C5" s="5"/>
      <c r="D5" s="89"/>
    </row>
    <row r="6" spans="1:4" x14ac:dyDescent="0.25">
      <c r="A6" s="47" t="s">
        <v>65</v>
      </c>
      <c r="C6" s="63">
        <v>16500011</v>
      </c>
      <c r="D6" s="90">
        <v>15735134</v>
      </c>
    </row>
    <row r="7" spans="1:4" x14ac:dyDescent="0.25">
      <c r="A7" s="47" t="s">
        <v>66</v>
      </c>
      <c r="B7" s="47"/>
      <c r="C7" s="63">
        <v>1850500</v>
      </c>
      <c r="D7" s="90">
        <v>108295</v>
      </c>
    </row>
    <row r="8" spans="1:4" x14ac:dyDescent="0.25">
      <c r="A8" s="47" t="s">
        <v>67</v>
      </c>
      <c r="C8" s="63">
        <v>10543</v>
      </c>
      <c r="D8" s="90">
        <v>2914779</v>
      </c>
    </row>
    <row r="9" spans="1:4" x14ac:dyDescent="0.25">
      <c r="A9" s="47" t="s">
        <v>68</v>
      </c>
      <c r="C9" s="63">
        <v>5894948</v>
      </c>
      <c r="D9" s="90">
        <v>0</v>
      </c>
    </row>
    <row r="10" spans="1:4" x14ac:dyDescent="0.25">
      <c r="A10" s="47" t="s">
        <v>69</v>
      </c>
      <c r="C10" s="36">
        <v>-14050431</v>
      </c>
      <c r="D10" s="82">
        <v>-10440971</v>
      </c>
    </row>
    <row r="11" spans="1:4" x14ac:dyDescent="0.25">
      <c r="A11" s="47" t="s">
        <v>70</v>
      </c>
      <c r="B11" s="47"/>
      <c r="C11" s="36">
        <v>-2612509</v>
      </c>
      <c r="D11" s="82">
        <v>-766060</v>
      </c>
    </row>
    <row r="12" spans="1:4" x14ac:dyDescent="0.25">
      <c r="A12" s="47" t="s">
        <v>71</v>
      </c>
      <c r="C12" s="36">
        <v>-2227305</v>
      </c>
      <c r="D12" s="82">
        <v>-2385290</v>
      </c>
    </row>
    <row r="13" spans="1:4" x14ac:dyDescent="0.25">
      <c r="A13" s="47" t="s">
        <v>72</v>
      </c>
      <c r="C13" s="36">
        <v>-2870369</v>
      </c>
      <c r="D13" s="82">
        <v>-2634849</v>
      </c>
    </row>
    <row r="14" spans="1:4" x14ac:dyDescent="0.25">
      <c r="A14" s="47" t="s">
        <v>73</v>
      </c>
      <c r="C14" s="36">
        <v>-317858</v>
      </c>
      <c r="D14" s="82">
        <v>-648006</v>
      </c>
    </row>
    <row r="15" spans="1:4" x14ac:dyDescent="0.25">
      <c r="A15" s="47" t="s">
        <v>74</v>
      </c>
      <c r="B15" s="64"/>
      <c r="C15" s="36">
        <v>-163021</v>
      </c>
      <c r="D15" s="82">
        <v>-333830</v>
      </c>
    </row>
    <row r="16" spans="1:4" ht="15.75" thickBot="1" x14ac:dyDescent="0.3">
      <c r="A16" s="47" t="s">
        <v>75</v>
      </c>
      <c r="B16" s="47"/>
      <c r="C16" s="53">
        <v>-145262</v>
      </c>
      <c r="D16" s="87">
        <v>-174754</v>
      </c>
    </row>
    <row r="17" spans="1:4" ht="29.25" thickBot="1" x14ac:dyDescent="0.3">
      <c r="A17" s="49" t="s">
        <v>76</v>
      </c>
      <c r="B17" s="65"/>
      <c r="C17" s="56">
        <v>1869247</v>
      </c>
      <c r="D17" s="91">
        <v>1374448</v>
      </c>
    </row>
    <row r="18" spans="1:4" x14ac:dyDescent="0.25">
      <c r="A18" s="46" t="s">
        <v>77</v>
      </c>
      <c r="B18" s="47"/>
      <c r="C18" s="36">
        <v>26771</v>
      </c>
      <c r="D18" s="82">
        <v>39308</v>
      </c>
    </row>
    <row r="19" spans="1:4" x14ac:dyDescent="0.25">
      <c r="A19" s="46" t="s">
        <v>78</v>
      </c>
      <c r="B19" s="47"/>
      <c r="C19" s="36">
        <v>-2463459</v>
      </c>
      <c r="D19" s="82">
        <v>-3936028</v>
      </c>
    </row>
    <row r="20" spans="1:4" ht="30" x14ac:dyDescent="0.25">
      <c r="A20" s="46" t="s">
        <v>79</v>
      </c>
      <c r="B20" s="64"/>
      <c r="C20" s="36" t="s">
        <v>82</v>
      </c>
      <c r="D20" s="82" t="s">
        <v>82</v>
      </c>
    </row>
    <row r="21" spans="1:4" ht="30" x14ac:dyDescent="0.25">
      <c r="A21" s="46" t="s">
        <v>80</v>
      </c>
      <c r="B21" s="64"/>
      <c r="C21" s="36">
        <v>-841</v>
      </c>
      <c r="D21" s="82">
        <v>-3240197</v>
      </c>
    </row>
    <row r="22" spans="1:4" ht="15.75" thickBot="1" x14ac:dyDescent="0.3">
      <c r="A22" s="46" t="s">
        <v>81</v>
      </c>
      <c r="B22" s="64"/>
      <c r="C22" s="36" t="s">
        <v>82</v>
      </c>
      <c r="D22" s="82" t="s">
        <v>99</v>
      </c>
    </row>
    <row r="23" spans="1:4" ht="29.25" thickBot="1" x14ac:dyDescent="0.3">
      <c r="A23" s="38" t="s">
        <v>83</v>
      </c>
      <c r="B23" s="66"/>
      <c r="C23" s="56">
        <v>-2437529</v>
      </c>
      <c r="D23" s="91">
        <v>-7136917</v>
      </c>
    </row>
    <row r="24" spans="1:4" x14ac:dyDescent="0.25">
      <c r="A24" s="67" t="s">
        <v>84</v>
      </c>
      <c r="B24" s="68"/>
      <c r="C24" s="69"/>
      <c r="D24" s="92"/>
    </row>
    <row r="25" spans="1:4" x14ac:dyDescent="0.25">
      <c r="A25" s="47" t="s">
        <v>85</v>
      </c>
      <c r="B25" s="70"/>
      <c r="C25" s="36">
        <v>14747434</v>
      </c>
      <c r="D25" s="82">
        <v>18930792</v>
      </c>
    </row>
    <row r="26" spans="1:4" x14ac:dyDescent="0.25">
      <c r="A26" s="47" t="s">
        <v>86</v>
      </c>
      <c r="B26" s="64"/>
      <c r="C26" s="36">
        <v>-17015813</v>
      </c>
      <c r="D26" s="82">
        <v>-14028235</v>
      </c>
    </row>
    <row r="27" spans="1:4" x14ac:dyDescent="0.25">
      <c r="A27" s="47" t="s">
        <v>87</v>
      </c>
      <c r="B27" s="64"/>
      <c r="C27" s="36">
        <v>-11106</v>
      </c>
      <c r="D27" s="82">
        <v>-3702</v>
      </c>
    </row>
    <row r="28" spans="1:4" ht="15.75" thickBot="1" x14ac:dyDescent="0.3">
      <c r="A28" s="46" t="s">
        <v>88</v>
      </c>
      <c r="B28" s="64"/>
      <c r="C28" s="53">
        <v>-473865</v>
      </c>
      <c r="D28" s="87">
        <v>-912</v>
      </c>
    </row>
    <row r="29" spans="1:4" ht="29.25" thickBot="1" x14ac:dyDescent="0.3">
      <c r="A29" s="38" t="s">
        <v>89</v>
      </c>
      <c r="B29" s="66"/>
      <c r="C29" s="56">
        <v>-2753350</v>
      </c>
      <c r="D29" s="91">
        <v>4897943</v>
      </c>
    </row>
    <row r="30" spans="1:4" x14ac:dyDescent="0.25">
      <c r="A30" s="46" t="s">
        <v>90</v>
      </c>
      <c r="B30" s="46"/>
      <c r="C30" s="36">
        <v>-3321632</v>
      </c>
      <c r="D30" s="82">
        <v>-864526</v>
      </c>
    </row>
    <row r="31" spans="1:4" ht="30" x14ac:dyDescent="0.25">
      <c r="A31" s="46" t="s">
        <v>91</v>
      </c>
      <c r="B31" s="46"/>
      <c r="C31" s="36">
        <v>-73754</v>
      </c>
      <c r="D31" s="82">
        <v>-219337</v>
      </c>
    </row>
    <row r="32" spans="1:4" ht="15.75" thickBot="1" x14ac:dyDescent="0.3">
      <c r="A32" s="46" t="s">
        <v>92</v>
      </c>
      <c r="B32" s="71"/>
      <c r="C32" s="36">
        <v>4382954</v>
      </c>
      <c r="D32" s="82">
        <v>1402442</v>
      </c>
    </row>
    <row r="33" spans="1:4" ht="15.75" thickBot="1" x14ac:dyDescent="0.3">
      <c r="A33" s="49" t="s">
        <v>93</v>
      </c>
      <c r="B33" s="65"/>
      <c r="C33" s="56">
        <v>987568</v>
      </c>
      <c r="D33" s="91">
        <v>318579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827B-8F5E-4253-BBFE-6E6F5E7DCC9F}">
  <sheetPr>
    <tabColor rgb="FF92D050"/>
  </sheetPr>
  <dimension ref="A2:H18"/>
  <sheetViews>
    <sheetView workbookViewId="0">
      <selection activeCell="C6" sqref="C6:D33"/>
    </sheetView>
  </sheetViews>
  <sheetFormatPr defaultRowHeight="15" x14ac:dyDescent="0.25"/>
  <cols>
    <col min="1" max="1" width="30.7109375" style="2" customWidth="1"/>
    <col min="2" max="6" width="18" style="1" customWidth="1"/>
    <col min="7" max="7" width="18" style="14" customWidth="1"/>
    <col min="8" max="8" width="13.85546875" style="2" customWidth="1"/>
    <col min="9" max="16384" width="9.140625" style="2"/>
  </cols>
  <sheetData>
    <row r="2" spans="1:8" x14ac:dyDescent="0.25">
      <c r="A2" s="98" t="s">
        <v>0</v>
      </c>
      <c r="B2" s="98"/>
      <c r="C2" s="98"/>
    </row>
    <row r="3" spans="1:8" x14ac:dyDescent="0.25">
      <c r="A3" s="98" t="s">
        <v>106</v>
      </c>
      <c r="B3" s="98"/>
      <c r="C3" s="98"/>
      <c r="D3" s="98"/>
      <c r="E3" s="98"/>
      <c r="F3" s="98"/>
      <c r="G3" s="98"/>
    </row>
    <row r="4" spans="1:8" s="15" customFormat="1" ht="43.5" thickBot="1" x14ac:dyDescent="0.3">
      <c r="A4" s="54" t="s">
        <v>1</v>
      </c>
      <c r="B4" s="55" t="s">
        <v>21</v>
      </c>
      <c r="C4" s="55" t="s">
        <v>22</v>
      </c>
      <c r="D4" s="55" t="s">
        <v>24</v>
      </c>
      <c r="E4" s="55" t="s">
        <v>23</v>
      </c>
      <c r="F4" s="55" t="s">
        <v>25</v>
      </c>
      <c r="G4" s="55" t="s">
        <v>26</v>
      </c>
    </row>
    <row r="5" spans="1:8" ht="15" customHeight="1" thickBot="1" x14ac:dyDescent="0.3">
      <c r="A5" s="42" t="s">
        <v>97</v>
      </c>
      <c r="B5" s="56">
        <v>159988</v>
      </c>
      <c r="C5" s="56">
        <v>1282401</v>
      </c>
      <c r="D5" s="56">
        <v>12865912</v>
      </c>
      <c r="E5" s="56">
        <v>-26568</v>
      </c>
      <c r="F5" s="56">
        <v>33596797</v>
      </c>
      <c r="G5" s="56">
        <v>47878530</v>
      </c>
    </row>
    <row r="6" spans="1:8" x14ac:dyDescent="0.25">
      <c r="A6" s="47" t="s">
        <v>107</v>
      </c>
      <c r="B6" s="48"/>
      <c r="C6" s="48"/>
      <c r="D6" s="48"/>
      <c r="E6" s="48"/>
      <c r="F6" s="48">
        <v>395931</v>
      </c>
      <c r="G6" s="57">
        <v>395931</v>
      </c>
      <c r="H6" s="16">
        <f>F6-PL!D18</f>
        <v>0</v>
      </c>
    </row>
    <row r="7" spans="1:8" x14ac:dyDescent="0.25">
      <c r="A7" s="47" t="s">
        <v>59</v>
      </c>
      <c r="B7" s="48"/>
      <c r="C7" s="48"/>
      <c r="D7" s="48">
        <v>1233268</v>
      </c>
      <c r="E7" s="48"/>
      <c r="F7" s="48"/>
      <c r="G7" s="57">
        <v>1233268</v>
      </c>
    </row>
    <row r="8" spans="1:8" ht="15.75" thickBot="1" x14ac:dyDescent="0.3">
      <c r="A8" s="47" t="s">
        <v>108</v>
      </c>
      <c r="B8" s="48"/>
      <c r="C8" s="48"/>
      <c r="D8" s="48"/>
      <c r="E8" s="48"/>
      <c r="F8" s="48"/>
      <c r="G8" s="57"/>
    </row>
    <row r="9" spans="1:8" ht="15.75" thickBot="1" x14ac:dyDescent="0.3">
      <c r="A9" s="52" t="s">
        <v>109</v>
      </c>
      <c r="B9" s="56">
        <v>159988</v>
      </c>
      <c r="C9" s="56">
        <v>1282401</v>
      </c>
      <c r="D9" s="56">
        <v>14099180</v>
      </c>
      <c r="E9" s="56">
        <v>-26568</v>
      </c>
      <c r="F9" s="56">
        <v>33992728</v>
      </c>
      <c r="G9" s="56">
        <v>49507729</v>
      </c>
      <c r="H9" s="13">
        <f>SUM(G5:G8)-G9</f>
        <v>0</v>
      </c>
    </row>
    <row r="10" spans="1:8" x14ac:dyDescent="0.25">
      <c r="A10" s="47" t="s">
        <v>98</v>
      </c>
      <c r="B10" s="48"/>
      <c r="C10" s="48"/>
      <c r="D10" s="48"/>
      <c r="E10" s="48"/>
      <c r="F10" s="48">
        <v>3322160</v>
      </c>
      <c r="G10" s="57">
        <v>3322160</v>
      </c>
    </row>
    <row r="11" spans="1:8" x14ac:dyDescent="0.25">
      <c r="A11" s="47" t="s">
        <v>59</v>
      </c>
      <c r="B11" s="48"/>
      <c r="C11" s="48"/>
      <c r="D11" s="48">
        <v>-2428750</v>
      </c>
      <c r="E11" s="48"/>
      <c r="F11" s="48"/>
      <c r="G11" s="57">
        <v>-2428750</v>
      </c>
    </row>
    <row r="12" spans="1:8" ht="15.75" thickBot="1" x14ac:dyDescent="0.3">
      <c r="A12" s="58" t="s">
        <v>108</v>
      </c>
      <c r="B12" s="48"/>
      <c r="C12" s="48"/>
      <c r="D12" s="48"/>
      <c r="E12" s="48"/>
      <c r="F12" s="48">
        <v>-91724</v>
      </c>
      <c r="G12" s="57">
        <v>-91724</v>
      </c>
    </row>
    <row r="13" spans="1:8" ht="15.75" thickBot="1" x14ac:dyDescent="0.3">
      <c r="A13" s="59" t="s">
        <v>110</v>
      </c>
      <c r="B13" s="56">
        <v>159988</v>
      </c>
      <c r="C13" s="56">
        <v>1282401</v>
      </c>
      <c r="D13" s="56">
        <v>11670430</v>
      </c>
      <c r="E13" s="56">
        <v>-26568</v>
      </c>
      <c r="F13" s="56">
        <v>37223164</v>
      </c>
      <c r="G13" s="56">
        <v>50309415</v>
      </c>
      <c r="H13" s="13">
        <f>SUM(G9:G12)-G13</f>
        <v>0</v>
      </c>
    </row>
    <row r="14" spans="1:8" x14ac:dyDescent="0.25">
      <c r="A14" s="47" t="s">
        <v>111</v>
      </c>
      <c r="B14" s="48"/>
      <c r="C14" s="48"/>
      <c r="D14" s="48"/>
      <c r="E14" s="48"/>
      <c r="F14" s="48">
        <v>2337862</v>
      </c>
      <c r="G14" s="57">
        <v>2337862</v>
      </c>
      <c r="H14" s="16">
        <f>F14-PL!C18</f>
        <v>0</v>
      </c>
    </row>
    <row r="15" spans="1:8" x14ac:dyDescent="0.25">
      <c r="A15" s="47" t="s">
        <v>59</v>
      </c>
      <c r="B15" s="48"/>
      <c r="C15" s="48"/>
      <c r="D15" s="48">
        <v>-190093</v>
      </c>
      <c r="E15" s="48" t="s">
        <v>82</v>
      </c>
      <c r="F15" s="48"/>
      <c r="G15" s="57">
        <v>-190093</v>
      </c>
    </row>
    <row r="16" spans="1:8" ht="15.75" thickBot="1" x14ac:dyDescent="0.3">
      <c r="A16" s="47" t="s">
        <v>96</v>
      </c>
      <c r="B16" s="48"/>
      <c r="C16" s="48"/>
      <c r="D16" s="48"/>
      <c r="E16" s="48"/>
      <c r="F16" s="48"/>
      <c r="G16" s="57"/>
    </row>
    <row r="17" spans="1:8" ht="15.75" thickBot="1" x14ac:dyDescent="0.3">
      <c r="A17" s="52" t="s">
        <v>112</v>
      </c>
      <c r="B17" s="56">
        <v>159988</v>
      </c>
      <c r="C17" s="56">
        <v>1282401</v>
      </c>
      <c r="D17" s="56">
        <v>11480337</v>
      </c>
      <c r="E17" s="56">
        <v>-26568</v>
      </c>
      <c r="F17" s="56">
        <v>39561026</v>
      </c>
      <c r="G17" s="56">
        <v>52457184</v>
      </c>
      <c r="H17" s="13">
        <f>SUM(G13:G16)-G17</f>
        <v>0</v>
      </c>
    </row>
    <row r="18" spans="1:8" x14ac:dyDescent="0.25">
      <c r="B18" s="1">
        <f>B17-BS!C23</f>
        <v>0</v>
      </c>
      <c r="C18" s="1">
        <f>C17-BS!C24</f>
        <v>0</v>
      </c>
      <c r="D18" s="1">
        <f>D17-BS!C25</f>
        <v>0</v>
      </c>
      <c r="E18" s="1">
        <f>E17-BS!C26</f>
        <v>0</v>
      </c>
      <c r="F18" s="1">
        <f>F17-BS!C27</f>
        <v>0</v>
      </c>
      <c r="G18" s="14">
        <f>G17-BS!C28</f>
        <v>0</v>
      </c>
      <c r="H18" s="16"/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Наталья Лазинская</cp:lastModifiedBy>
  <dcterms:created xsi:type="dcterms:W3CDTF">2023-01-23T07:19:24Z</dcterms:created>
  <dcterms:modified xsi:type="dcterms:W3CDTF">2024-05-02T08:20:09Z</dcterms:modified>
</cp:coreProperties>
</file>