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ymkina_a\Downloads\"/>
    </mc:Choice>
  </mc:AlternateContent>
  <xr:revisionPtr revIDLastSave="0" documentId="13_ncr:1_{787D490F-0C2A-4F24-8D60-95D63F1AFB9A}" xr6:coauthVersionLast="47" xr6:coauthVersionMax="47" xr10:uidLastSave="{00000000-0000-0000-0000-000000000000}"/>
  <bookViews>
    <workbookView xWindow="-120" yWindow="-120" windowWidth="29040" windowHeight="15840" xr2:uid="{0C39DF94-877A-4A5B-948E-10FF9BC13ECF}"/>
  </bookViews>
  <sheets>
    <sheet name="BS" sheetId="5" r:id="rId1"/>
    <sheet name="PL" sheetId="6" r:id="rId2"/>
    <sheet name="ДДС" sheetId="7" r:id="rId3"/>
    <sheet name="SE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____COS98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COS98" hidden="1">{#N/A,#N/A,FALSE,"Aging Summary";#N/A,#N/A,FALSE,"Ratio Analysis";#N/A,#N/A,FALSE,"Test 120 Day Accts";#N/A,#N/A,FALSE,"Tickmarks"}</definedName>
    <definedName name="__DAT1">#REF!</definedName>
    <definedName name="__DAT10">#REF!</definedName>
    <definedName name="__DAT11">#REF!</definedName>
    <definedName name="__DAT12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'[1]2210900-Aug'!#REF!</definedName>
    <definedName name="__DAT9">#REF!</definedName>
    <definedName name="__lp280202">#REF!</definedName>
    <definedName name="__US1">#REF!</definedName>
    <definedName name="_DAT1">#REF!</definedName>
    <definedName name="_DAT10">#REF!</definedName>
    <definedName name="_DAT11">#REF!</definedName>
    <definedName name="_DAT12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'[1]2210900-Aug'!#REF!</definedName>
    <definedName name="_DAT9">#REF!</definedName>
    <definedName name="_lp280202">#REF!</definedName>
    <definedName name="_RSE3">'[2]TOD_ capital repair'!$K$625</definedName>
    <definedName name="_US1">#REF!</definedName>
    <definedName name="aaaa" hidden="1">{#N/A,#N/A,FALSE,"Сентябрь";#N/A,#N/A,FALSE,"Пояснительная сентябре 99"}</definedName>
    <definedName name="abc" hidden="1">{#N/A,#N/A,FALSE,"Aging Summary";#N/A,#N/A,FALSE,"Ratio Analysis";#N/A,#N/A,FALSE,"Test 120 Day Accts";#N/A,#N/A,FALSE,"Tickmarks"}</definedName>
    <definedName name="Account_Balance">#REF!</definedName>
    <definedName name="adf">#REF!</definedName>
    <definedName name="aj">#REF!</definedName>
    <definedName name="ANLAGE_III">[3]Anlagevermögen!$A$1:$Z$29</definedName>
    <definedName name="APL" hidden="1">{#N/A,#N/A,FALSE,"Aging Summary";#N/A,#N/A,FALSE,"Ratio Analysis";#N/A,#N/A,FALSE,"Test 120 Day Accts";#N/A,#N/A,FALSE,"Tickmarks"}</definedName>
    <definedName name="Ara_Threshold">[4]Summary!#REF!</definedName>
    <definedName name="Arp_Threshold">[4]Summary!#REF!</definedName>
    <definedName name="AS2DocOpenMode" hidden="1">"AS2DocumentEdit"</definedName>
    <definedName name="AS2DocOpenMode_1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d_month">#REF!</definedName>
    <definedName name="aud_year">#REF!</definedName>
    <definedName name="Average_USD_X_rate_2001">[5]Summary!$E$5</definedName>
    <definedName name="B">{#N/A,#N/A,FALSE,"МТВ"}</definedName>
    <definedName name="backwrite">[6]setup!$D$1</definedName>
    <definedName name="Bal_Sheet">#REF!</definedName>
    <definedName name="Bal_Sheet1">#REF!</definedName>
    <definedName name="basic_level">'[7]Threshold Table'!$A$6:$C$11</definedName>
    <definedName name="b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njh" hidden="1">{#N/A,#N/A,FALSE,"Aging Summary";#N/A,#N/A,FALSE,"Ratio Analysis";#N/A,#N/A,FALSE,"Test 120 Day Accts";#N/A,#N/A,FALSE,"Tickmarks"}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uhgaltAmort_2008">#REF!</definedName>
    <definedName name="cad_month">#REF!</definedName>
    <definedName name="cad_year">#REF!</definedName>
    <definedName name="Canada">#REF!</definedName>
    <definedName name="Canada1">#REF!</definedName>
    <definedName name="Canadian_Occidental_Petroleum_Ltd.">#REF!</definedName>
    <definedName name="CF_AccruedExpenses">[8]CFS!#REF!</definedName>
    <definedName name="CF_Cash">#REF!</definedName>
    <definedName name="CF_CurrentLTDebit">#REF!</definedName>
    <definedName name="CF_DeferredTax">[8]CFS!#REF!</definedName>
    <definedName name="CF_Dividends">[8]CFS!#REF!</definedName>
    <definedName name="CF_Intangibles">[8]CFS!#REF!</definedName>
    <definedName name="CF_Inventories">'[9]Cash Flow - CY Workings'!$H$1</definedName>
    <definedName name="CF_Investments">[8]CFS!#REF!</definedName>
    <definedName name="CF_LTDebt">#REF!</definedName>
    <definedName name="CF_NetIncome">[8]CFS!#REF!</definedName>
    <definedName name="CF_Operations">#REF!</definedName>
    <definedName name="CF_Operations1">#REF!</definedName>
    <definedName name="CF_Payables">'[9]Cash Flow - CY Workings'!$K$1</definedName>
    <definedName name="CF_PrepaidExpenses">[8]CFS!#REF!</definedName>
    <definedName name="CF_Property">'[9]Cash Flow - CY Workings'!$I$1</definedName>
    <definedName name="CF_Receivables">'[9]Cash Flow - CY Workings'!$D$1</definedName>
    <definedName name="CF_Shares">#REF!</definedName>
    <definedName name="CF_Stmt">#REF!</definedName>
    <definedName name="CF_Stmt1">#REF!</definedName>
    <definedName name="CF_Taxation">#REF!</definedName>
    <definedName name="Chemicals">#REF!</definedName>
    <definedName name="Chemicals1">#REF!</definedName>
    <definedName name="chf_month">#REF!</definedName>
    <definedName name="chf_year">#REF!</definedName>
    <definedName name="cig">[10]Anlagevermögen!$A$1:$Z$29</definedName>
    <definedName name="co">'[11]EXPENDITURE CYCLE'!#REF!</definedName>
    <definedName name="company">'[6]Cover Sheet'!$B$14</definedName>
    <definedName name="COS" hidden="1">{#N/A,#N/A,FALSE,"Aging Summary";#N/A,#N/A,FALSE,"Ratio Analysis";#N/A,#N/A,FALSE,"Test 120 Day Accts";#N/A,#N/A,FALSE,"Tickmarks"}</definedName>
    <definedName name="country">[12]misc!$B$1</definedName>
    <definedName name="craig">#REF!</definedName>
    <definedName name="crude">#REF!</definedName>
    <definedName name="currency">[12]misc!$B$2</definedName>
    <definedName name="CY_Accounts_Receivable">#REF!</definedName>
    <definedName name="CY_Cash">#REF!</definedName>
    <definedName name="CY_Cash_Div_Dec">'[13]Income Statement'!#REF!</definedName>
    <definedName name="CY_CASH_DIVIDENDS_DECLARED__per_common_share">'[13]Income Statement'!#REF!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Earnings_per_share">[13]Ratios!#REF!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eighted_Average">'[13]Income Statement'!#REF!</definedName>
    <definedName name="CY_Working_Capital">#REF!</definedName>
    <definedName name="cyp">'[14]FS-97'!$BA$90</definedName>
    <definedName name="data">#REF!</definedName>
    <definedName name="ddd">#REF!</definedName>
    <definedName name="ddsf">#REF!</definedName>
    <definedName name="dem_month">#REF!</definedName>
    <definedName name="dem_year">#REF!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iagregations">#REF!</definedName>
    <definedName name="Difference">#REF!</definedName>
    <definedName name="Disaggregations">#REF!</definedName>
    <definedName name="Dollar_BS">#REF!</definedName>
    <definedName name="Dollar_Cash">#REF!</definedName>
    <definedName name="Dollar_IS">#REF!</definedName>
    <definedName name="Dollar_non_cash_wk">#REF!</definedName>
    <definedName name="Drilling">#REF!</definedName>
    <definedName name="Drilling1">#REF!</definedName>
    <definedName name="dsfjlk">#REF!</definedName>
    <definedName name="Error">[15]Anlagevermögen!$A$1:$Z$29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uro_month">#REF!</definedName>
    <definedName name="euro_year">#REF!</definedName>
    <definedName name="excess_count">'[16]SA Procedures'!$C$32</definedName>
    <definedName name="Expected_balance">#REF!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">#REF!</definedName>
    <definedName name="fdh">#REF!</definedName>
    <definedName name="fdjfd">#REF!</definedName>
    <definedName name="fdjlsj">#REF!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g">'[17]GAAP TB 30.09.01  detail p&amp;l'!#REF!</definedName>
    <definedName name="finance">#REF!</definedName>
    <definedName name="fjsf">#REF!</definedName>
    <definedName name="fuel_CAT_D8R">[18]Расчет!$D$48</definedName>
    <definedName name="fuel_CAT627G">[18]ЭЗ!$C$54</definedName>
    <definedName name="fuel_CAT740">'[18]3.3.Кредит'!$C$53</definedName>
    <definedName name="fuel_CAT775E">'[18]3.3.Кредит'!$D$53</definedName>
    <definedName name="fuel_CAT988G">'[18]4.3MatCost'!$D$53</definedName>
    <definedName name="fuel_Chieftain">[18]удрасхрем!$D$31</definedName>
    <definedName name="fuel_Maxtrack">[18]удрасхрем!$C$31</definedName>
    <definedName name="fuel_miner2500">[18]эко!$D$35</definedName>
    <definedName name="fytf">#REF!</definedName>
    <definedName name="gaap_GRID">#REF!</definedName>
    <definedName name="gbr_month">#REF!</definedName>
    <definedName name="gbr_year">#REF!</definedName>
    <definedName name="gf">#REF!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rid_Assets">#REF!</definedName>
    <definedName name="Grid_bs">#REF!</definedName>
    <definedName name="Grid_is">#REF!</definedName>
    <definedName name="h" hidden="1">{#N/A,#N/A,FALSE,"МТВ"}</definedName>
    <definedName name="half">#REF!</definedName>
    <definedName name="HELP">#REF!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f">#REF!</definedName>
    <definedName name="hgfh">[19]Dank!#REF!</definedName>
    <definedName name="ijku324h">'[20]Excess Calc Payroll'!$B$3</definedName>
    <definedName name="Inc_Stmt">#REF!</definedName>
    <definedName name="Inc_Stmt1">#REF!</definedName>
    <definedName name="interm_level">'[7]Threshold Table'!$D$6:$F$11</definedName>
    <definedName name="investing">#REF!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__KZT_000">[5]Summary!$E$8</definedName>
    <definedName name="jjj">#REF!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#REF!</definedName>
    <definedName name="kk">'[21]Cover Sheet'!$A$3</definedName>
    <definedName name="ksajdn">#REF!</definedName>
    <definedName name="Kumkol" hidden="1">{#N/A,#N/A,FALSE,"Сентябрь";#N/A,#N/A,FALSE,"Пояснительная сентябре 99"}</definedName>
    <definedName name="KZT_BS">#REF!</definedName>
    <definedName name="KZT_cash">#REF!</definedName>
    <definedName name="KZT_IS">#REF!</definedName>
    <definedName name="KZT_non_cash_wk">#REF!</definedName>
    <definedName name="L_Adjust">[22]Links!$H$1:$H$65536</definedName>
    <definedName name="L_AJE_Tot">[22]Links!$G$1:$G$65536</definedName>
    <definedName name="L_CY_Beg">[22]Links!$F$1:$F$65536</definedName>
    <definedName name="L_CY_End">[22]Links!$J$1:$J$65536</definedName>
    <definedName name="L_PY_End">[22]Links!$K$1:$K$65536</definedName>
    <definedName name="L_RJE_Tot">[22]Links!$I$1:$I$65536</definedName>
    <definedName name="lab_CAT627G">[18]Баз!$N$21</definedName>
    <definedName name="lab_CAT740">[18]Баз!$N$20</definedName>
    <definedName name="lab_CAT988G">[18]Баз!$N$22</definedName>
    <definedName name="lab_CATD8R">[18]Баз!$N$23</definedName>
    <definedName name="lab_miner">[18]Баз!$N$18</definedName>
    <definedName name="lab_miner2">[18]Баз!$N$19</definedName>
    <definedName name="lab_overhead">[18]Баз!$N$47</definedName>
    <definedName name="lll">#REF!</definedName>
    <definedName name="llll">#REF!</definedName>
    <definedName name="low_J">[23]Parameters!#REF!</definedName>
    <definedName name="LP">#REF!</definedName>
    <definedName name="m">[10]Anlagevermögen!$A$1:$Z$29</definedName>
    <definedName name="maint_CAT_D8R">[18]Диагр!$H$17</definedName>
    <definedName name="maint_CAT345">[18]Диагр!$H$18</definedName>
    <definedName name="maint_CAT627G">[18]Диагр!$H$15</definedName>
    <definedName name="maint_CAT740">[18]Диагр!$H$12</definedName>
    <definedName name="maint_CAT775E">[18]Диагр!$H$13</definedName>
    <definedName name="maint_CAT988G">[18]Диагр!$H$14</definedName>
    <definedName name="maint_Chieftain">[18]Диагр!$H$22</definedName>
    <definedName name="maint_Maxtrack">[18]Диагр!$H$24</definedName>
    <definedName name="maint_miner">[18]Диагр!$H$11</definedName>
    <definedName name="maint_overhead">[18]Диагр!$H$46</definedName>
    <definedName name="Monetary_Precision">#REF!</definedName>
    <definedName name="month">#REF!</definedName>
    <definedName name="MP__KZT_000">[5]Summary!$E$6</definedName>
    <definedName name="new">'[24]$ IS'!$A$1:$BH$34</definedName>
    <definedName name="New_a_c">#REF!</definedName>
    <definedName name="noncash">#REF!</definedName>
    <definedName name="Note_8">[25]Instructions!#REF!</definedName>
    <definedName name="of">#REF!</definedName>
    <definedName name="oi">#REF!</definedName>
    <definedName name="one">#REF!,#REF!</definedName>
    <definedName name="ooo">#REF!</definedName>
    <definedName name="opactivities">#REF!</definedName>
    <definedName name="period_from">[26]PARAM!$C$13</definedName>
    <definedName name="period_to">[26]PARAM!$E$13</definedName>
    <definedName name="Pivot_division">#REF!</definedName>
    <definedName name="Pivot_HO">#REF!</definedName>
    <definedName name="pr">[27]Anlagevermögen!$A$1:$Z$29</definedName>
    <definedName name="printa">#REF!</definedName>
    <definedName name="printb">#REF!</definedName>
    <definedName name="printc">#REF!</definedName>
    <definedName name="printk">#REF!</definedName>
    <definedName name="Prob_ResRec">#REF!</definedName>
    <definedName name="Prob_ResRec1">#REF!</definedName>
    <definedName name="Proved_ResRec">#REF!</definedName>
    <definedName name="Proved_ResRec1">#REF!</definedName>
    <definedName name="PY_Accounts_Receivable">#REF!</definedName>
    <definedName name="PY_Cash">#REF!</definedName>
    <definedName name="PY_Cash_Div_Dec">'[13]Income Statement'!#REF!</definedName>
    <definedName name="PY_CASH_DIVIDENDS_DECLARED__per_common_share">'[13]Income Statement'!#REF!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Earnings_per_share">[13]Ratios!#REF!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eighted_Average">'[13]Income Statement'!#REF!</definedName>
    <definedName name="PY_Working_Capital">#REF!</definedName>
    <definedName name="PY2_Accounts_Receivable">#REF!</definedName>
    <definedName name="PY2_Cash">#REF!</definedName>
    <definedName name="PY2_Cash_Div_Dec">'[13]Income Statement'!#REF!</definedName>
    <definedName name="PY2_CASH_DIVIDENDS_DECLARED__per_common_share">'[13]Income Statement'!#REF!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Earnings_per_share">[13]Ratios!#REF!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_Value_of_Equity">'[13]Income Statement'!#REF!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eighted_Average">'[13]Income Statement'!#REF!</definedName>
    <definedName name="PY2_Working_Capital">#REF!</definedName>
    <definedName name="Q1_901s_materials">'[28]Production_Ref Q-1-3'!$V$32:$V$82</definedName>
    <definedName name="Q1_902_903s">'[28]Production_Ref Q-1-3'!$V$83:$V$104</definedName>
    <definedName name="Q1_AJE_KLO">#REF!</definedName>
    <definedName name="Q1_AJE41_payroll">#REF!</definedName>
    <definedName name="Q1_audit_expenses">#REF!</definedName>
    <definedName name="Q1_bank_services">#REF!</definedName>
    <definedName name="Q1_catering_services">#REF!</definedName>
    <definedName name="Q1_communication_expenses">#REF!</definedName>
    <definedName name="Q1_contract_interpreters">#REF!</definedName>
    <definedName name="Q1_DD_AJEs">#REF!</definedName>
    <definedName name="Q1_DD_provision_KZT">#REF!</definedName>
    <definedName name="Q1_donations">#REF!</definedName>
    <definedName name="Q1_donations_Kaisar">#REF!</definedName>
    <definedName name="Q1_excise_tax">'[28]Production_Ref Q-1-3'!$V$28</definedName>
    <definedName name="Q1_expat_payroll">#REF!</definedName>
    <definedName name="Q1_expat_travel">#REF!</definedName>
    <definedName name="Q1_Farm_expat_payroll">#REF!</definedName>
    <definedName name="Q1_farm_GA">#REF!</definedName>
    <definedName name="Q1_Farm_other">#REF!,#REF!,#REF!,#REF!,#REF!,#REF!,#REF!,#REF!,#REF!,#REF!</definedName>
    <definedName name="Q1_Farm_payroll_nationals">#REF!,#REF!</definedName>
    <definedName name="Q1_insurance">#REF!</definedName>
    <definedName name="Q1_KLO_KZT">#REF!</definedName>
    <definedName name="Q1_KLO_Royalty_KZT">'[28]Production_Ref Q-1-3'!$S$17</definedName>
    <definedName name="Q1_legal_settlements">#REF!</definedName>
    <definedName name="Q1_medical_expenses">#REF!</definedName>
    <definedName name="Q1_mngnt_services">#REF!</definedName>
    <definedName name="Q1_national_payroll">#REF!,#REF!</definedName>
    <definedName name="Q1_overheads_KZT">'[28]Production_Ref Q-1-3'!$Q$17:$R$17,'[28]Production_Ref Q-1-3'!$T$19:$T$23,'[28]Production_Ref Q-1-3'!$T$26,'[28]Production_Ref Q-1-3'!$Q$30,'[28]Production_Ref Q-1-3'!$T$106:$T$258,'[28]Production_Ref Q-1-3'!$T$265:$T$268</definedName>
    <definedName name="Q1_pipeline_tariff">'[28]Production_Ref Q-1-3'!$V$24</definedName>
    <definedName name="Q1_property_tax">#REF!</definedName>
    <definedName name="Q1_railway_tariff">'[28]Production_Ref Q-1-3'!$V$25</definedName>
    <definedName name="Q1_security">#REF!</definedName>
    <definedName name="Q1_tax_advice">#REF!</definedName>
    <definedName name="Q1_trucking_services">#REF!</definedName>
    <definedName name="Q1_TurgaiPetroleum">'[28]Production_Ref Q-1-3'!$S$30</definedName>
    <definedName name="Q2_901s_materials">'[28]Production_Ref Q-1-3'!$N$32:$N$82</definedName>
    <definedName name="Q2_902_903s">'[28]Production_Ref Q-1-3'!$N$83:$N$104</definedName>
    <definedName name="Q2_AJE50_901s">'[28]Production_Ref Q-1-3'!$N$273</definedName>
    <definedName name="Q2_AJE51_KLO_USD">'[28]Production_Ref Q-1-3'!$N$275</definedName>
    <definedName name="Q2_AJE62_pipeline_tariff">'[28]Production_Ref Q-1-3'!$N$277</definedName>
    <definedName name="Q2_AJE68_pipeline_tariff">'[28]Production_Ref Q-1-3'!$N$279</definedName>
    <definedName name="Q2_AJE77_pipeline_tariff">'[28]Production_Ref Q-1-3'!$N$283</definedName>
    <definedName name="Q2_audit_expenses">#REF!</definedName>
    <definedName name="Q2_baddebt_provision">#REF!</definedName>
    <definedName name="Q2_bank_services">#REF!</definedName>
    <definedName name="Q2_catering_services">#REF!</definedName>
    <definedName name="Q2_communication_expenses">#REF!</definedName>
    <definedName name="Q2_contract_interpreters">#REF!</definedName>
    <definedName name="Q2_donation_Kaisar">#REF!</definedName>
    <definedName name="Q2_donations">#REF!</definedName>
    <definedName name="Q2_excise_tax">'[28]Production_Ref Q-1-3'!$N$28</definedName>
    <definedName name="Q2_expat_payroll">#REF!</definedName>
    <definedName name="Q2_expat_travel">#REF!</definedName>
    <definedName name="Q2_farm_GA">#REF!</definedName>
    <definedName name="Q2_farm_other">#REF!,#REF!,#REF!,#REF!,#REF!,#REF!,#REF!,#REF!,#REF!,#REF!,#REF!,#REF!</definedName>
    <definedName name="Q2_farm_payroll">#REF!,#REF!</definedName>
    <definedName name="Q2_insurance">#REF!</definedName>
    <definedName name="Q2_KLO">#REF!</definedName>
    <definedName name="Q2_KTO_crude">'[28]Production_Ref Q-1-3'!$N$281</definedName>
    <definedName name="Q2_legal_settlements">#REF!</definedName>
    <definedName name="Q2_medical_expenses">#REF!</definedName>
    <definedName name="Q2_mngnt_services">#REF!</definedName>
    <definedName name="Q2_national_payroll">#REF!,#REF!</definedName>
    <definedName name="Q2_overheads">'[28]Production_Ref Q-1-3'!$N$7:$N$23,'[28]Production_Ref Q-1-3'!$N$26,'[28]Production_Ref Q-1-3'!$N$106:$N$258</definedName>
    <definedName name="Q2_pipeline_tariff">'[28]Production_Ref Q-1-3'!$N$24</definedName>
    <definedName name="Q2_property_tax">#REF!</definedName>
    <definedName name="Q2_railway_tariff">'[28]Production_Ref Q-1-3'!$N$25</definedName>
    <definedName name="Q2_security">#REF!</definedName>
    <definedName name="Q2_tax_advice">#REF!</definedName>
    <definedName name="Q2_trucking_services">#REF!</definedName>
    <definedName name="Q2_TurgaiPetroleum_KZT">'[28]Production_Ref Q-1-3'!$K$31</definedName>
    <definedName name="Q3_901s_materials">'[28]Production_Ref Q-1-3'!$G$32:$G$82</definedName>
    <definedName name="Q3_902_903s">'[28]Production_Ref Q-1-3'!$G$83:$G$104</definedName>
    <definedName name="Q3_AJE10_KLO">'[28]Production_Ref Q-1-3'!$G$287</definedName>
    <definedName name="Q3_AJE11_pipeline_tariff">'[28]Production_Ref Q-1-3'!$G$289</definedName>
    <definedName name="Q3_AJEs_other">#REF!</definedName>
    <definedName name="Q3_audit_expenses">#REF!</definedName>
    <definedName name="Q3_baddebts_provisions">#REF!</definedName>
    <definedName name="Q3_bank_services">#REF!</definedName>
    <definedName name="Q3_catering_services">#REF!</definedName>
    <definedName name="Q3_communication_expenses">#REF!</definedName>
    <definedName name="Q3_contract_interpreters">#REF!</definedName>
    <definedName name="Q3_donation_Kaisar">#REF!</definedName>
    <definedName name="Q3_donations">#REF!</definedName>
    <definedName name="Q3_excise_tax">'[28]Production_Ref Q-1-3'!$G$28</definedName>
    <definedName name="Q3_expat_payroll">#REF!</definedName>
    <definedName name="Q3_expat_travel">#REF!</definedName>
    <definedName name="Q3_insurance">#REF!</definedName>
    <definedName name="Q3_KLO">#REF!</definedName>
    <definedName name="Q3_legal_settlements">#REF!</definedName>
    <definedName name="Q3_medical_expenses">#REF!</definedName>
    <definedName name="Q3_mngt_services">#REF!</definedName>
    <definedName name="Q3_national_payroll">#REF!,#REF!</definedName>
    <definedName name="Q3_other">#REF!,#REF!,#REF!,#REF!,#REF!,#REF!,#REF!,#REF!,#REF!,#REF!,#REF!,#REF!,#REF!,#REF!,#REF!,#REF!</definedName>
    <definedName name="Q3_overheads">'[28]Production_Ref Q-1-3'!$G$17:$G$23,'[28]Production_Ref Q-1-3'!$G$26,'[28]Production_Ref Q-1-3'!$G$106:$G$143,'[28]Production_Ref Q-1-3'!$G$144:$G$180,'[28]Production_Ref Q-1-3'!$G$181:$G$217,'[28]Production_Ref Q-1-3'!$G$218:$G$258,'[28]Production_Ref Q-1-3'!$G$285</definedName>
    <definedName name="Q3_pipeline_tariff">'[28]Production_Ref Q-1-3'!$G$24</definedName>
    <definedName name="Q3_property_tax">#REF!</definedName>
    <definedName name="Q3_railway_tariff">'[28]Production_Ref Q-1-3'!$G$25</definedName>
    <definedName name="Q3_security">#REF!</definedName>
    <definedName name="Q3_tax_advice">#REF!</definedName>
    <definedName name="Q3_trucking_services">#REF!</definedName>
    <definedName name="Q3_TurgaiPetroleum">'[28]Production_Ref Q-1-3'!$G$31</definedName>
    <definedName name="Q3_VAT_nondeductible">#REF!</definedName>
    <definedName name="Q4_labour">SUM(#REF!)</definedName>
    <definedName name="Q4_Materials">SUM(#REF!)</definedName>
    <definedName name="Q4_Overheads">SUM(#REF!,#REF!,#REF!)</definedName>
    <definedName name="qqq">#REF!</definedName>
    <definedName name="QTY_ATR">[18]Диагр!$E$13</definedName>
    <definedName name="QTY_DZR">[18]Диагр!$E$17</definedName>
    <definedName name="QTY_SCR">[18]Диагр!$E$15</definedName>
    <definedName name="QTY_SM">[18]Диагр!$E$11</definedName>
    <definedName name="QTY_TRK">[18]Диагр!$E$12</definedName>
    <definedName name="QTY_WHL">[18]Диагр!$E$14</definedName>
    <definedName name="R_Factor">#REF!</definedName>
    <definedName name="RATE_ORE_PA">'[18]1.1календГр'!$B$2</definedName>
    <definedName name="Ref_1">'[29]FA Movement Kyrg'!$E$22</definedName>
    <definedName name="Ref_10">'[29]FA Movement Kyrg'!$I$39</definedName>
    <definedName name="Ref_11">'[29]FA Movement Kyrg'!$K$39</definedName>
    <definedName name="Ref_12">'[29]FA Movement Kyrg'!$K$17</definedName>
    <definedName name="Ref_13">'[29]FA Movement Kyrg'!$C$17</definedName>
    <definedName name="Ref_14">'[29]FA Movement Kyrg'!$E$17</definedName>
    <definedName name="Ref_2">'[29]FA Movement Kyrg'!$A$1</definedName>
    <definedName name="Ref_3">#REF!</definedName>
    <definedName name="Ref_4">'[29]FA Movement Kyrg'!$A$19</definedName>
    <definedName name="Ref_5">'[29]FA Movement Kyrg'!$C$17</definedName>
    <definedName name="Ref_6">'[29]FA Movement Kyrg'!$K$17</definedName>
    <definedName name="Ref_7">'[29]FA Movement Kyrg'!$C$28</definedName>
    <definedName name="Ref_8">'[29]FA Movement Kyrg'!$C$28</definedName>
    <definedName name="Ref_9">'[29]FA Movement Kyrg'!$K$28</definedName>
    <definedName name="refined">#REF!</definedName>
    <definedName name="rep">#REF!</definedName>
    <definedName name="repair_CAT_D8R">[18]Диагр!$I$17</definedName>
    <definedName name="repair_CAT345">[18]Диагр!$I$18</definedName>
    <definedName name="repair_CAT627">[18]Диагр!$I$15</definedName>
    <definedName name="repair_CAT740">[18]Диагр!$I$12</definedName>
    <definedName name="repair_CAT775E">[18]Диагр!$I$13</definedName>
    <definedName name="repair_CAT988G">[18]Диагр!$I$14</definedName>
    <definedName name="repair_Chieftain">[18]Диагр!$I$24</definedName>
    <definedName name="repair_Maxtrack">[18]Диагр!$I$22</definedName>
    <definedName name="repair_miner">[18]Диагр!$I$11</definedName>
    <definedName name="repair_overheads">[18]Диагр!$I$46</definedName>
    <definedName name="Reserve_Stats">#REF!</definedName>
    <definedName name="Reserve_Stats1">#REF!</definedName>
    <definedName name="Reserves">#REF!</definedName>
    <definedName name="Reserves1">#REF!</definedName>
    <definedName name="Residual_difference">#REF!</definedName>
    <definedName name="respirators">#REF!</definedName>
    <definedName name="Result">#REF!</definedName>
    <definedName name="Result_All">#REF!</definedName>
    <definedName name="rjhjdf" hidden="1">{#N/A,#N/A,FALSE,"МТВ"}</definedName>
    <definedName name="rrr">#REF!</definedName>
    <definedName name="rty" hidden="1">{#N/A,#N/A,FALSE,"МТВ"}</definedName>
    <definedName name="rur_month">#REF!</definedName>
    <definedName name="RUR_X_Rate">'[30]Confirmation test'!#REF!</definedName>
    <definedName name="rur_year">#REF!</definedName>
    <definedName name="ru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es" hidden="1">{#N/A,#N/A,FALSE,"Aging Summary";#N/A,#N/A,FALSE,"Ratio Analysis";#N/A,#N/A,FALSE,"Test 120 Day Accts";#N/A,#N/A,FALSE,"Tickmarks"}</definedName>
    <definedName name="sd">#REF!</definedName>
    <definedName name="server">[6]setup!$C$11</definedName>
    <definedName name="sfd">#REF!</definedName>
    <definedName name="ShEquity">#REF!</definedName>
    <definedName name="ShEquity1">#REF!</definedName>
    <definedName name="SyncrudeJV">#REF!</definedName>
    <definedName name="SyncrudeJV1">#REF!</definedName>
    <definedName name="TB_AFTER_adjs">#REF!</definedName>
    <definedName name="TB_before_adjs">#REF!</definedName>
    <definedName name="teeth">[18]эко!$D$45</definedName>
    <definedName name="TEST0">#REF!</definedName>
    <definedName name="TESTHKEY">#REF!</definedName>
    <definedName name="TESTKEYS">#REF!</definedName>
    <definedName name="TESTVKEY">#REF!</definedName>
    <definedName name="TextRefCopy1">#REF!</definedName>
    <definedName name="TextRefCopy10">'[31]G &amp; A Analysis'!#REF!</definedName>
    <definedName name="TextRefCopy100">#REF!</definedName>
    <definedName name="TextRefCopy101">'[32]FA Movement '!#REF!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'[31]G &amp; A Analysis'!#REF!</definedName>
    <definedName name="TextRefCopy110">'[33]KAS vs GAAP'!$N$8</definedName>
    <definedName name="TextRefCopy111">#REF!</definedName>
    <definedName name="TextRefCopy112">'[34]Additions testing'!#REF!</definedName>
    <definedName name="TextRefCopy113">[35]breakdown!#REF!</definedName>
    <definedName name="TextRefCopy114">#REF!</definedName>
    <definedName name="TextRefCopy115">#REF!</definedName>
    <definedName name="TextRefCopy116">#REF!</definedName>
    <definedName name="TextRefCopy117">'[34]Additions testing'!#REF!</definedName>
    <definedName name="TextRefCopy118">#REF!</definedName>
    <definedName name="TextRefCopy119">#REF!</definedName>
    <definedName name="TextRefCopy12">'[31]G &amp; A Analysis'!#REF!</definedName>
    <definedName name="TextRefCopy120">'[36]P&amp;L'!$B$20</definedName>
    <definedName name="TextRefCopy121">'[33]KAS vs GAAP'!$Q$10</definedName>
    <definedName name="TextRefCopy122">'[33]KAS vs GAAP'!$N$8</definedName>
    <definedName name="TextRefCopy123">'[37]Payroll 2004'!#REF!</definedName>
    <definedName name="TextRefCopy124">#REF!</definedName>
    <definedName name="TextRefCopy125">'[37]Payroll 2004'!#REF!</definedName>
    <definedName name="TextRefCopy126">'[34]Movement schedule'!#REF!</definedName>
    <definedName name="TextRefCopy127">'[37]Payroll 2004'!#REF!</definedName>
    <definedName name="TextRefCopy128">'[37]Payroll 2004'!#REF!</definedName>
    <definedName name="TextRefCopy129">'[37]Payroll 2004'!#REF!</definedName>
    <definedName name="TextRefCopy13">#REF!</definedName>
    <definedName name="TextRefCopy130">'[37]Payroll 2004'!#REF!</definedName>
    <definedName name="TextRefCopy131">'[37]Payroll 2004'!#REF!</definedName>
    <definedName name="TextRefCopy132">'[37]Payroll 2004'!#REF!</definedName>
    <definedName name="TextRefCopy133">'[34]Movement schedule'!#REF!</definedName>
    <definedName name="TextRefCopy134">'[37]Payroll 2004'!#REF!</definedName>
    <definedName name="TextRefCopy135">'[37]Payroll 2004'!#REF!</definedName>
    <definedName name="TextRefCopy136">'[37]Payroll 2004'!#REF!</definedName>
    <definedName name="TextRefCopy137">'[37]Payroll 2004'!#REF!</definedName>
    <definedName name="TextRefCopy138">#REF!</definedName>
    <definedName name="TextRefCopy139">'[33]KAS vs GAAP'!$N$6</definedName>
    <definedName name="TextRefCopy14">#REF!</definedName>
    <definedName name="TextRefCopy140">'[37]Payroll 2004'!#REF!</definedName>
    <definedName name="TextRefCopy141">'[37]Payroll 2004'!#REF!</definedName>
    <definedName name="TextRefCopy142">'[37]Payroll 2004'!#REF!</definedName>
    <definedName name="TextRefCopy143">'[37]Payroll 2004'!#REF!</definedName>
    <definedName name="TextRefCopy144">'[37]Payroll 2004'!#REF!</definedName>
    <definedName name="TextRefCopy145">'[33]KAS vs GAAP'!$O$10</definedName>
    <definedName name="TextRefCopy146">'[33]KAS vs GAAP'!$N$10</definedName>
    <definedName name="TextRefCopy147">'[33]KAS vs GAAP'!$R$12</definedName>
    <definedName name="TextRefCopy148">'[37]Payroll 2004'!#REF!</definedName>
    <definedName name="TextRefCopy149">'[37]Payroll 2004'!#REF!</definedName>
    <definedName name="TextRefCopy15">'[38]Advances Testing'!$B$46</definedName>
    <definedName name="TextRefCopy150">'[33]KAS vs GAAP'!$Q$10</definedName>
    <definedName name="TextRefCopy16">#REF!</definedName>
    <definedName name="TextRefCopy17">#REF!</definedName>
    <definedName name="TextRefCopy172">#REF!</definedName>
    <definedName name="TextRefCopy174">#REF!</definedName>
    <definedName name="TextRefCopy176">#REF!</definedName>
    <definedName name="TextRefCopy178">#REF!</definedName>
    <definedName name="TextRefCopy179">#REF!</definedName>
    <definedName name="TextRefCopy18">#REF!</definedName>
    <definedName name="TextRefCopy180">'[39]salary test'!$N$29</definedName>
    <definedName name="TextRefCopy181">'[39]General Director'!$P$55</definedName>
    <definedName name="TextRefCopy182">'[39]salary test'!$N$60</definedName>
    <definedName name="TextRefCopy183">#REF!</definedName>
    <definedName name="TextRefCopy184">#REF!</definedName>
    <definedName name="TextRefCopy185">'[39]General Director'!$P$85</definedName>
    <definedName name="TextRefCopy186">'[39]salary test'!$N$92</definedName>
    <definedName name="TextRefCopy187">#REF!</definedName>
    <definedName name="TextRefCopy188">'[39]bonus and vacation'!$E$19</definedName>
    <definedName name="TextRefCopy189">[39]summary!$C$13</definedName>
    <definedName name="TextRefCopy19">#REF!</definedName>
    <definedName name="TextRefCopy190">[39]summary!$C$19</definedName>
    <definedName name="TextRefCopy191">[39]summary!#REF!</definedName>
    <definedName name="TextRefCopy192">[39]summary!#REF!</definedName>
    <definedName name="TextRefCopy193">[39]summary!$C$16</definedName>
    <definedName name="TextRefCopy194">'[39]salary test'!$N$67</definedName>
    <definedName name="TextRefCopy195">'[39]staff list'!$A$138</definedName>
    <definedName name="TextRefCopy196">[39]summary!$A$1</definedName>
    <definedName name="TextRefCopy197">'[34]Movement schedule'!#REF!</definedName>
    <definedName name="TextRefCopy2">[40]TB!#REF!</definedName>
    <definedName name="TextRefCopy20">#REF!</definedName>
    <definedName name="TextRefCopy204">'[34]Movement schedule'!#REF!</definedName>
    <definedName name="TextRefCopy205">'[34]Movement schedule'!$E$27</definedName>
    <definedName name="TextRefCopy206">'[34]Movement schedule'!$E$28</definedName>
    <definedName name="TextRefCopy207">'[34]Movement schedule'!$E$29</definedName>
    <definedName name="TextRefCopy208">'[34]Movement schedule'!$E$31</definedName>
    <definedName name="TextRefCopy209">'[34]Movement schedule'!#REF!</definedName>
    <definedName name="TextRefCopy21">#REF!</definedName>
    <definedName name="TextRefCopy22">#REF!</definedName>
    <definedName name="TextRefCopy220">#REF!</definedName>
    <definedName name="TextRefCopy222">#REF!</definedName>
    <definedName name="TextRefCopy23">#REF!</definedName>
    <definedName name="TextRefCopy230">#REF!</definedName>
    <definedName name="TextRefCopy24">#REF!</definedName>
    <definedName name="TextRefCopy25">#REF!</definedName>
    <definedName name="TextRefCopy253">#REF!</definedName>
    <definedName name="TextRefCopy26">'[31]G &amp; A Analysis'!#REF!</definedName>
    <definedName name="TextRefCopy260">[41]Atyrau!$R$12</definedName>
    <definedName name="TextRefCopy261">#REF!</definedName>
    <definedName name="TextRefCopy262">#REF!</definedName>
    <definedName name="TextRefCopy263">[41]Atyrau!$R$13</definedName>
    <definedName name="TextRefCopy264">#REF!</definedName>
    <definedName name="TextRefCopy265">[41]Atyrau!$R$16</definedName>
    <definedName name="TextRefCopy266">[41]Atyrau!$R$15</definedName>
    <definedName name="TextRefCopy267">#REF!</definedName>
    <definedName name="TextRefCopy268">#REF!</definedName>
    <definedName name="TextRefCopy269">#REF!</definedName>
    <definedName name="TextRefCopy27">#REF!</definedName>
    <definedName name="TextRefCopy270">#REF!</definedName>
    <definedName name="TextRefCopy271">#REF!</definedName>
    <definedName name="TextRefCopy272">#REF!</definedName>
    <definedName name="TextRefCopy273">#REF!</definedName>
    <definedName name="TextRefCopy274">#REF!</definedName>
    <definedName name="TextRefCopy275">#REF!</definedName>
    <definedName name="TextRefCopy276">#REF!</definedName>
    <definedName name="TextRefCopy277">#REF!</definedName>
    <definedName name="TextRefCopy278">#REF!</definedName>
    <definedName name="TextRefCopy279">#REF!</definedName>
    <definedName name="TextRefCopy28">#REF!</definedName>
    <definedName name="TextRefCopy280">#REF!</definedName>
    <definedName name="TextRefCopy281">#REF!</definedName>
    <definedName name="TextRefCopy282">#REF!</definedName>
    <definedName name="TextRefCopy283">#REF!</definedName>
    <definedName name="TextRefCopy284">#REF!</definedName>
    <definedName name="TextRefCopy285">#REF!</definedName>
    <definedName name="TextRefCopy29">#REF!</definedName>
    <definedName name="TextRefCopy297">#REF!</definedName>
    <definedName name="TextRefCopy3">[40]TB!#REF!</definedName>
    <definedName name="TextRefCopy30">#REF!</definedName>
    <definedName name="TextRefCopy31">#REF!</definedName>
    <definedName name="TextRefCopy313">#REF!</definedName>
    <definedName name="TextRefCopy314">'[42] threshold'!$B$36</definedName>
    <definedName name="TextRefCopy32">#REF!</definedName>
    <definedName name="TextRefCopy324">#REF!</definedName>
    <definedName name="TextRefCopy326">#REF!</definedName>
    <definedName name="TextRefCopy327">#REF!</definedName>
    <definedName name="TextRefCopy328">[42]Salary!#REF!</definedName>
    <definedName name="TextRefCopy33">#REF!</definedName>
    <definedName name="TextRefCopy330">[42]Salary!#REF!</definedName>
    <definedName name="TextRefCopy34">#REF!</definedName>
    <definedName name="TextRefCopy344">#REF!</definedName>
    <definedName name="TextRefCopy346">#REF!</definedName>
    <definedName name="TextRefCopy35">#REF!</definedName>
    <definedName name="TextRefCopy351">#REF!</definedName>
    <definedName name="TextRefCopy356">#REF!</definedName>
    <definedName name="TextRefCopy36">#REF!</definedName>
    <definedName name="TextRefCopy37">[40]TB!#REF!</definedName>
    <definedName name="TextRefCopy38">#REF!</definedName>
    <definedName name="TextRefCopy39">#REF!</definedName>
    <definedName name="TextRefCopy4">[40]TB!#REF!</definedName>
    <definedName name="TextRefCopy40">#REF!</definedName>
    <definedName name="TextRefCopy41">[40]TB!#REF!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'[31]G &amp; A Analysis'!#REF!</definedName>
    <definedName name="TextRefCopy47">'[25]D&amp;I'!#REF!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'[25]D&amp;I'!#REF!</definedName>
    <definedName name="TextRefCopy57">'[43]VAT 2004'!#REF!</definedName>
    <definedName name="TextRefCopy58">#REF!</definedName>
    <definedName name="TextRefCopy59">'[25]D&amp;I'!#REF!</definedName>
    <definedName name="TextRefCopy6">#REF!</definedName>
    <definedName name="TextRefCopy60">#REF!</definedName>
    <definedName name="TextRefCopy61">'[25]D&amp;I'!#REF!</definedName>
    <definedName name="TextRefCopy62">'[25]D&amp;I'!#REF!</definedName>
    <definedName name="TextRefCopy63">#REF!</definedName>
    <definedName name="TextRefCopy64">'[43]VAT 2004'!#REF!</definedName>
    <definedName name="TextRefCopy65">'[44]Taxes Summary'!#REF!</definedName>
    <definedName name="TextRefCopy66">#REF!</definedName>
    <definedName name="TextRefCopy67">#REF!</definedName>
    <definedName name="TextRefCopy68">'[43]VAT 2004'!#REF!</definedName>
    <definedName name="TextRefCopy69">'[43]VAT 2004'!#REF!</definedName>
    <definedName name="TextRefCopy7">'[45]COP by acc'!#REF!</definedName>
    <definedName name="TextRefCopy70">'[43]VAT 2004'!#REF!</definedName>
    <definedName name="TextRefCopy71">'[43]VAT 2004'!#REF!</definedName>
    <definedName name="TextRefCopy72">'[43]VAT 2004'!#REF!</definedName>
    <definedName name="TextRefCopy73">#REF!</definedName>
    <definedName name="TextRefCopy74">[46]Reconciliations!$M$11</definedName>
    <definedName name="TextRefCopy75">'[47]2006 AJE RJE'!$G$82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'[44]Expected vs Actual'!#REF!</definedName>
    <definedName name="TextRefCopy89">#REF!</definedName>
    <definedName name="TextRefCopy9">'[31]G &amp; A Analysis'!#REF!</definedName>
    <definedName name="TextRefCopy90">'[44]Expected vs Actual'!#REF!</definedName>
    <definedName name="TextRefCopy91">#REF!</definedName>
    <definedName name="TextRefCopy92">'[44]Expected vs Actual'!#REF!</definedName>
    <definedName name="TextRefCopy93">'[44]Taxes Summary'!#REF!</definedName>
    <definedName name="TextRefCopy94">#REF!</definedName>
    <definedName name="TextRefCopy95">#REF!</definedName>
    <definedName name="TextRefCopy96">'[44]Taxes Summary'!#REF!</definedName>
    <definedName name="TextRefCopy97">'[32]depreciation testing'!#REF!</definedName>
    <definedName name="TextRefCopy98">#REF!</definedName>
    <definedName name="TextRefCopy99">'[32]FA Movement '!#REF!</definedName>
    <definedName name="TextRefCopyRangeCount" hidden="1">54</definedName>
    <definedName name="TextRefCopyRangeCount_1" hidden="1">2</definedName>
    <definedName name="Threshold">#REF!</definedName>
    <definedName name="tire_CAT627G">[18]ЭЗ!$C$61</definedName>
    <definedName name="tire_CAT740">'[18]3.3.Кредит'!$C$60</definedName>
    <definedName name="tire_CAT775E">'[18]3.3.Кредит'!$D$60</definedName>
    <definedName name="tire_CAT988G">'[18]4.3MatCost'!$D$61</definedName>
    <definedName name="ttt">'[48]GAAP TB 30.09.01  detail p&amp;l'!#REF!</definedName>
    <definedName name="Type">'[49]10'!$C$43:$C$45</definedName>
    <definedName name="UnitedStates">#REF!</definedName>
    <definedName name="usd_date">#REF!</definedName>
    <definedName name="v">#REF!</definedName>
    <definedName name="values">#REF!,#REF!,#REF!</definedName>
    <definedName name="wa">#REF!</definedName>
    <definedName name="wrn.4._.п." hidden="1">{#N/A,#N/A,FALSE,"Sheet5";#N/A,#N/A,FALSE,"Sheet3";#N/A,#N/A,FALSE,"Sheet4";#N/A,#N/A,FALSE,"Sheet1"}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kumkol." hidden="1">{#N/A,#N/A,FALSE,"Сентябрь";#N/A,#N/A,FALSE,"Пояснительная сентябре 99"}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">'[50]Balance Sheet'!$F$5</definedName>
    <definedName name="XREF_COLUMN_1" hidden="1">[51]DIT!#REF!</definedName>
    <definedName name="XREF_COLUMN_10" hidden="1">'[52]8082'!$P$1:$P$65536</definedName>
    <definedName name="XREF_COLUMN_2" hidden="1">'[53]Analysis COP'!#REF!</definedName>
    <definedName name="XREF_COLUMN_3" hidden="1">'[52]8250'!$D$1:$D$65536</definedName>
    <definedName name="XREF_COLUMN_4" hidden="1">'[52]8140'!$P$1:$P$65536</definedName>
    <definedName name="XREF_COLUMN_5" hidden="1">#REF!</definedName>
    <definedName name="XREF_COLUMN_6" hidden="1">'[52]8070'!$P$1:$P$65536</definedName>
    <definedName name="XREF_COLUMN_7" hidden="1">'[52]8145'!$P$1:$P$65536</definedName>
    <definedName name="XREF_COLUMN_8" hidden="1">'[52]8200'!$P$1:$P$65536</definedName>
    <definedName name="XREF_COLUMN_9" hidden="1">'[52]8113'!$P$1:$P$65536</definedName>
    <definedName name="XRefActiveRow" hidden="1">#REF!</definedName>
    <definedName name="XRefColumnsCount" hidden="1">1</definedName>
    <definedName name="XRefCopy1" hidden="1">[54]summary!#REF!</definedName>
    <definedName name="XRefCopy11" hidden="1">#REF!</definedName>
    <definedName name="XRefCopy12" hidden="1">#REF!</definedName>
    <definedName name="XRefCopy13" hidden="1">#REF!</definedName>
    <definedName name="XRefCopy14" hidden="1">#REF!</definedName>
    <definedName name="XRefCopy15" hidden="1">#REF!</definedName>
    <definedName name="XRefCopy16" hidden="1">#REF!</definedName>
    <definedName name="XRefCopy17" hidden="1">#REF!</definedName>
    <definedName name="XRefCopy18" hidden="1">#REF!</definedName>
    <definedName name="XRefCopy19" hidden="1">#REF!</definedName>
    <definedName name="XRefCopy1Row" hidden="1">[53]XREF!#REF!</definedName>
    <definedName name="XRefCopy2" hidden="1">#REF!</definedName>
    <definedName name="XRefCopy20Row" hidden="1">[55]XREF!#REF!</definedName>
    <definedName name="XRefCopy21Row" hidden="1">[55]XREF!#REF!</definedName>
    <definedName name="XRefCopy22Row" hidden="1">[55]XREF!#REF!</definedName>
    <definedName name="XRefCopy23Row" hidden="1">[55]XREF!#REF!</definedName>
    <definedName name="XRefCopy24Row" hidden="1">[55]XREF!#REF!</definedName>
    <definedName name="XRefCopy26Row" hidden="1">[55]XREF!#REF!</definedName>
    <definedName name="XRefCopy27Row" hidden="1">[55]XREF!#REF!</definedName>
    <definedName name="XRefCopy28Row" hidden="1">[55]XREF!#REF!</definedName>
    <definedName name="XRefCopy29Row" hidden="1">[55]XREF!#REF!</definedName>
    <definedName name="XRefCopy2Row" hidden="1">#REF!</definedName>
    <definedName name="XRefCopy3" hidden="1">#REF!</definedName>
    <definedName name="XRefCopy30Row" hidden="1">[55]XREF!#REF!</definedName>
    <definedName name="XRefCopy31Row" hidden="1">[55]XREF!#REF!</definedName>
    <definedName name="XRefCopy32Row" hidden="1">[55]XREF!#REF!</definedName>
    <definedName name="XRefCopy33Row" hidden="1">[55]XREF!#REF!</definedName>
    <definedName name="XRefCopy35Row" hidden="1">[55]XREF!#REF!</definedName>
    <definedName name="XRefCopy36Row" hidden="1">[55]XREF!#REF!</definedName>
    <definedName name="XRefCopy37Row" hidden="1">[55]XREF!#REF!</definedName>
    <definedName name="XRefCopy38Row" hidden="1">[55]XREF!#REF!</definedName>
    <definedName name="XRefCopy39Row" hidden="1">[55]XREF!#REF!</definedName>
    <definedName name="XRefCopy4" hidden="1">[54]summary!#REF!</definedName>
    <definedName name="XRefCopy40Row" hidden="1">[55]XREF!#REF!</definedName>
    <definedName name="XRefCopy41Row" hidden="1">[55]XREF!#REF!</definedName>
    <definedName name="XRefCopy42Row" hidden="1">[55]XREF!#REF!</definedName>
    <definedName name="XRefCopy5" hidden="1">#REF!</definedName>
    <definedName name="XRefCopy5Row" hidden="1">[56]XREF!#REF!</definedName>
    <definedName name="XRefCopy6" hidden="1">#REF!</definedName>
    <definedName name="XRefCopy80Row" hidden="1">[55]XREF!#REF!</definedName>
    <definedName name="XRefCopyRangeCount" hidden="1">3</definedName>
    <definedName name="XRefPaste1" hidden="1">#REF!</definedName>
    <definedName name="XRefPaste10" hidden="1">'[52]8145'!$O$17</definedName>
    <definedName name="XRefPaste10Row" hidden="1">[52]XREF!$A$11:$IV$11</definedName>
    <definedName name="XRefPaste11" hidden="1">'[52]8200'!$O$17</definedName>
    <definedName name="XRefPaste11Row" hidden="1">[52]XREF!$A$12:$IV$12</definedName>
    <definedName name="XRefPaste12" hidden="1">'[52]8113'!$O$16</definedName>
    <definedName name="XRefPaste12Row" hidden="1">[52]XREF!$A$13:$IV$13</definedName>
    <definedName name="XRefPaste13" hidden="1">'[52]8082'!$O$16</definedName>
    <definedName name="XRefPaste13Row" hidden="1">[52]XREF!$A$14:$IV$14</definedName>
    <definedName name="XRefPaste18" hidden="1">#REF!</definedName>
    <definedName name="XRefPaste19" hidden="1">#REF!</definedName>
    <definedName name="XRefPaste1Row" hidden="1">#REF!</definedName>
    <definedName name="XRefPaste2" hidden="1">#REF!</definedName>
    <definedName name="XRefPaste20" hidden="1">#REF!</definedName>
    <definedName name="XRefPaste21Row" hidden="1">[55]XREF!#REF!</definedName>
    <definedName name="XRefPaste22Row" hidden="1">[55]XREF!#REF!</definedName>
    <definedName name="XRefPaste23Row" hidden="1">[55]XREF!#REF!</definedName>
    <definedName name="XRefPaste24Row" hidden="1">[55]XREF!#REF!</definedName>
    <definedName name="XRefPaste25Row" hidden="1">[55]XREF!#REF!</definedName>
    <definedName name="XRefPaste26Row" hidden="1">[55]XREF!#REF!</definedName>
    <definedName name="XRefPaste27Row" hidden="1">[55]XREF!#REF!</definedName>
    <definedName name="XRefPaste28Row" hidden="1">[55]XREF!#REF!</definedName>
    <definedName name="XRefPaste29Row" hidden="1">[55]XREF!#REF!</definedName>
    <definedName name="XRefPaste2Row" hidden="1">[53]XREF!#REF!</definedName>
    <definedName name="XRefPaste3" hidden="1">'[52]8180 (8181,8182)'!$O$20</definedName>
    <definedName name="XRefPaste30Row" hidden="1">[55]XREF!#REF!</definedName>
    <definedName name="XRefPaste31Row" hidden="1">[55]XREF!#REF!</definedName>
    <definedName name="XRefPaste32Row" hidden="1">[55]XREF!#REF!</definedName>
    <definedName name="XRefPaste33Row" hidden="1">[55]XREF!#REF!</definedName>
    <definedName name="XRefPaste34Row" hidden="1">[55]XREF!#REF!</definedName>
    <definedName name="XRefPaste35Row" hidden="1">[55]XREF!#REF!</definedName>
    <definedName name="XRefPaste36Row" hidden="1">[55]XREF!#REF!</definedName>
    <definedName name="XRefPaste37Row" hidden="1">[55]XREF!#REF!</definedName>
    <definedName name="XRefPaste38Row" hidden="1">[55]XREF!#REF!</definedName>
    <definedName name="XRefPaste39Row" hidden="1">[55]XREF!#REF!</definedName>
    <definedName name="XRefPaste3Row" hidden="1">[52]XREF!$A$4:$IV$4</definedName>
    <definedName name="XRefPaste4" hidden="1">'[52]8210'!$O$18</definedName>
    <definedName name="XRefPaste40Row" hidden="1">[55]XREF!#REF!</definedName>
    <definedName name="XRefPaste41Row" hidden="1">[55]XREF!#REF!</definedName>
    <definedName name="XRefPaste42Row" hidden="1">[55]XREF!#REF!</definedName>
    <definedName name="XRefPaste43Row" hidden="1">[55]XREF!#REF!</definedName>
    <definedName name="XRefPaste44Row" hidden="1">[55]XREF!#REF!</definedName>
    <definedName name="XRefPaste45Row" hidden="1">[55]XREF!#REF!</definedName>
    <definedName name="XRefPaste46Row" hidden="1">[55]XREF!#REF!</definedName>
    <definedName name="XRefPaste47Row" hidden="1">[55]XREF!#REF!</definedName>
    <definedName name="XRefPaste48Row" hidden="1">[55]XREF!#REF!</definedName>
    <definedName name="XRefPaste49Row" hidden="1">[55]XREF!#REF!</definedName>
    <definedName name="XRefPaste4Row" hidden="1">[52]XREF!$A$5:$IV$5</definedName>
    <definedName name="XRefPaste5" hidden="1">'[52]8250'!$C$44</definedName>
    <definedName name="XRefPaste50Row" hidden="1">[55]XREF!#REF!</definedName>
    <definedName name="XRefPaste51Row" hidden="1">[55]XREF!#REF!</definedName>
    <definedName name="XRefPaste5Row" hidden="1">[52]XREF!$A$6:$IV$6</definedName>
    <definedName name="XRefPaste6" hidden="1">'[52]8140'!$O$16</definedName>
    <definedName name="XRefPaste6Row" hidden="1">[52]XREF!$A$7:$IV$7</definedName>
    <definedName name="XRefPaste7" hidden="1">#REF!</definedName>
    <definedName name="XRefPaste7Row" hidden="1">[52]XREF!$A$8:$IV$8</definedName>
    <definedName name="XRefPaste8" hidden="1">#REF!</definedName>
    <definedName name="XRefPaste8Row" hidden="1">[52]XREF!$A$9:$IV$9</definedName>
    <definedName name="XRefPaste9" hidden="1">'[52]8070'!$O$18</definedName>
    <definedName name="XRefPaste9Row" hidden="1">[52]XREF!$A$10:$IV$10</definedName>
    <definedName name="XRefPasteRangeCount" hidden="1">3</definedName>
    <definedName name="year">#REF!</definedName>
    <definedName name="Yemen">#REF!</definedName>
    <definedName name="Yemen1">#REF!</definedName>
    <definedName name="YESNO">#REF!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а1">[57]ЯНВАРЬ!#REF!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Database">#REF!</definedName>
    <definedName name="биржа">[58]База!$A$1:$T$65536</definedName>
    <definedName name="биржа1">[58]База!$B$1:$T$65536</definedName>
    <definedName name="вар" hidden="1">{#N/A,#N/A,FALSE,"МТВ"}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Дата_справки">#REF!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урс">'[59]Базовые данные'!$C$5</definedName>
    <definedName name="люба" hidden="1">{#N/A,#N/A,FALSE,"Aging Summary";#N/A,#N/A,FALSE,"Ratio Analysis";#N/A,#N/A,FALSE,"Test 120 Day Accts";#N/A,#N/A,FALSE,"Tickmarks"}</definedName>
    <definedName name="Макрос1">#N/A</definedName>
    <definedName name="Макрос2">#REF!</definedName>
    <definedName name="Макрос3">#REF!</definedName>
    <definedName name="Макрос4">#REF!</definedName>
    <definedName name="Нстроки">#REF!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Период_отгрузки">#REF!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_к_печати_и_сохранение0710">#N/A</definedName>
    <definedName name="Прочие" hidden="1">#REF!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ный_обменный_курс_валюты">курс</definedName>
    <definedName name="_xlnm.Recorder">#REF!</definedName>
    <definedName name="РМП">[60]Баз!$C$33</definedName>
    <definedName name="РМП15">'[59]Базовые данные'!$D$37</definedName>
    <definedName name="РМП200">'[59]Базовые данные'!$D$39</definedName>
    <definedName name="РМП40">'[59]Базовые данные'!$D$38</definedName>
    <definedName name="РМП600">'[59]Базовые данные'!$D$40</definedName>
    <definedName name="рпгпшо" hidden="1">{#N/A,#N/A,FALSE,"Aging Summary";#N/A,#N/A,FALSE,"Ratio Analysis";#N/A,#N/A,FALSE,"Test 120 Day Accts";#N/A,#N/A,FALSE,"Tickmarks"}</definedName>
    <definedName name="рпргшг9" hidden="1">{#N/A,#N/A,FALSE,"Aging Summary";#N/A,#N/A,FALSE,"Ratio Analysis";#N/A,#N/A,FALSE,"Test 120 Day Accts";#N/A,#N/A,FALSE,"Tickmarks"}</definedName>
    <definedName name="Сводный_баланс_н_п_с">#N/A</definedName>
    <definedName name="Строки">#REF!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Т" hidden="1">'[53]Analysis COP'!#REF!</definedName>
    <definedName name="та" hidden="1">#REF!</definedName>
    <definedName name="тм" hidden="1">[51]DIT!#REF!</definedName>
    <definedName name="Трансляция_F">#REF!</definedName>
    <definedName name="Узлы">#REF!</definedName>
    <definedName name="ф77">#REF!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лажок16_Щелкнуть">#N/A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ена_03">[61]LME_prices!#REF!</definedName>
    <definedName name="Цена_33">[61]LME_prices!#REF!</definedName>
    <definedName name="Цена_34">[61]LME_prices!#REF!</definedName>
    <definedName name="Цена_35">[61]LME_prices!#REF!</definedName>
    <definedName name="Цена_4">#REF!</definedName>
    <definedName name="Цена_5">#REF!</definedName>
    <definedName name="Цена_55">[61]LME_prices!$F$177</definedName>
    <definedName name="Цена_97">#REF!</definedName>
    <definedName name="ЦенаFCA_53">[61]LME_prices!#REF!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юля" hidden="1">{#N/A,#N/A,FALSE,"Aging Summary";#N/A,#N/A,FALSE,"Ratio Analysis";#N/A,#N/A,FALSE,"Test 120 Day Accts";#N/A,#N/A,FALSE,"Tickmarks"}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8" l="1"/>
  <c r="H13" i="8"/>
  <c r="H9" i="8"/>
  <c r="H6" i="8"/>
  <c r="F33" i="7"/>
  <c r="E33" i="7"/>
  <c r="F30" i="7"/>
  <c r="E30" i="7"/>
  <c r="F29" i="7"/>
  <c r="E29" i="7"/>
  <c r="F23" i="7"/>
  <c r="E23" i="7"/>
  <c r="F17" i="7"/>
  <c r="E17" i="7"/>
  <c r="D6" i="7"/>
  <c r="D4" i="7"/>
  <c r="C4" i="7"/>
  <c r="F24" i="6"/>
  <c r="E24" i="6"/>
  <c r="F18" i="6"/>
  <c r="E18" i="6"/>
  <c r="F16" i="6"/>
  <c r="E16" i="6"/>
  <c r="F12" i="6"/>
  <c r="E12" i="6"/>
  <c r="F7" i="6"/>
  <c r="E7" i="6"/>
  <c r="F50" i="5"/>
  <c r="E50" i="5"/>
  <c r="F49" i="5"/>
  <c r="E49" i="5"/>
  <c r="F48" i="5"/>
  <c r="E48" i="5"/>
  <c r="F37" i="5"/>
  <c r="E37" i="5"/>
  <c r="F29" i="5"/>
  <c r="E29" i="5"/>
  <c r="E28" i="5"/>
  <c r="E27" i="5"/>
  <c r="E26" i="5"/>
  <c r="F21" i="5"/>
  <c r="E21" i="5"/>
  <c r="F20" i="5"/>
  <c r="E20" i="5"/>
  <c r="F13" i="5"/>
  <c r="E13" i="5"/>
</calcChain>
</file>

<file path=xl/sharedStrings.xml><?xml version="1.0" encoding="utf-8"?>
<sst xmlns="http://schemas.openxmlformats.org/spreadsheetml/2006/main" count="154" uniqueCount="119">
  <si>
    <t>АО «УСТЬ-КАМЕНОГОРСКИЙ ТИТАНО-МАГНИЕВЫЙ КОМБИНАТ»</t>
  </si>
  <si>
    <t>В тысячах тенге</t>
  </si>
  <si>
    <t>Прим.</t>
  </si>
  <si>
    <t>31.12.2022 г.</t>
  </si>
  <si>
    <t>Активы</t>
  </si>
  <si>
    <t>Долгосрочные активы</t>
  </si>
  <si>
    <t>Основные средства</t>
  </si>
  <si>
    <t>Нематериальные активы</t>
  </si>
  <si>
    <t>Активы в форме права пользования</t>
  </si>
  <si>
    <t>Отложенные налоговые активы</t>
  </si>
  <si>
    <t>Инвестиции в ассоциированную компанию</t>
  </si>
  <si>
    <t>Прочие долгосрочные активы</t>
  </si>
  <si>
    <t>Итого долгосрочные активы</t>
  </si>
  <si>
    <t>Текущие активы</t>
  </si>
  <si>
    <t>Товарно-материальные запасы</t>
  </si>
  <si>
    <t>Дебиторская задолженность</t>
  </si>
  <si>
    <t>Переплата по подоходному налогу</t>
  </si>
  <si>
    <t>Налог на добавленную стоимость и прочие налоги к возмещению</t>
  </si>
  <si>
    <t>Денежные средства и их эквиваленты</t>
  </si>
  <si>
    <t>Итого текущие активы</t>
  </si>
  <si>
    <t>Итого активы</t>
  </si>
  <si>
    <t>Капитал и обязательства</t>
  </si>
  <si>
    <t xml:space="preserve">Капитал </t>
  </si>
  <si>
    <t>Акционерный капитал</t>
  </si>
  <si>
    <t>Дополнительно оплаченный капитал</t>
  </si>
  <si>
    <t>Резерв по курсовым разницам</t>
  </si>
  <si>
    <t>Прочие резервы</t>
  </si>
  <si>
    <t>Нераспределенная прибыль</t>
  </si>
  <si>
    <t>Итого капитал</t>
  </si>
  <si>
    <t>Долгосрочные обязательства</t>
  </si>
  <si>
    <t>Займы</t>
  </si>
  <si>
    <t>Резерв на рекультивацию</t>
  </si>
  <si>
    <t>Обязательства по аренде</t>
  </si>
  <si>
    <t>Обязательства по вознаграждениям работников</t>
  </si>
  <si>
    <t>Отложенное налоговое обязательство</t>
  </si>
  <si>
    <t>Долгосрочная кредиторская задолженность</t>
  </si>
  <si>
    <t>Итого долгосрочные обязательства</t>
  </si>
  <si>
    <t>Текущие обязательства</t>
  </si>
  <si>
    <t>Краткосрочные резервы</t>
  </si>
  <si>
    <t>Краткосрочная кредиторская задолженность</t>
  </si>
  <si>
    <t>Корпоративный подоходный налог к уплате</t>
  </si>
  <si>
    <t>Налоги к уплате</t>
  </si>
  <si>
    <t>Итого текущие обязательства</t>
  </si>
  <si>
    <t>Итого обязательства</t>
  </si>
  <si>
    <t>Итого капитал и обязательства</t>
  </si>
  <si>
    <t>Балансовая стоимость простой акции, тенге</t>
  </si>
  <si>
    <t>Балансовая стоимость привилегированной акции, тенге</t>
  </si>
  <si>
    <t>Прим</t>
  </si>
  <si>
    <t>Выручка</t>
  </si>
  <si>
    <t>Себестоимость реализации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</si>
  <si>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</si>
  <si>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</si>
  <si>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</si>
  <si>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</si>
  <si>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</si>
  <si>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</si>
  <si>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</si>
  <si>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</si>
  <si>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Доля в результатах ассоциированной компании</t>
  </si>
  <si>
    <t>Прибыль до налогообложения</t>
  </si>
  <si>
    <t>Расходы по корпоративному подоходному налогу</t>
  </si>
  <si>
    <t xml:space="preserve">Прибыль </t>
  </si>
  <si>
    <t>Прочий совокупный доход</t>
  </si>
  <si>
    <t xml:space="preserve"> Статьи, которые впоследствии не будут расклассифицированы в состав прибылей или убытков </t>
  </si>
  <si>
    <t>Переоценка обязательств по вознаграждениям по окончании трудовой деятельности</t>
  </si>
  <si>
    <t xml:space="preserve">Итого совокупный доход </t>
  </si>
  <si>
    <t xml:space="preserve">Прибыль на акцию, базовая и разводненная </t>
  </si>
  <si>
    <t>(в тенге на акцию)</t>
  </si>
  <si>
    <t>Простые акции</t>
  </si>
  <si>
    <t>Денежные потоки от операционной деятельности</t>
  </si>
  <si>
    <t>Реализация готовой продукции</t>
  </si>
  <si>
    <t>Авансы полученные</t>
  </si>
  <si>
    <t>Прочие поступления</t>
  </si>
  <si>
    <t>Возмещение НДС из бюджета</t>
  </si>
  <si>
    <t>Платежи поставщикам и подрядчикам</t>
  </si>
  <si>
    <t>Авансы выданные</t>
  </si>
  <si>
    <t>Выплаты по заработной плате</t>
  </si>
  <si>
    <t>Расчеты с бюджетом</t>
  </si>
  <si>
    <t>Подоходный налог уплаченный</t>
  </si>
  <si>
    <t>Проценты уплаченные</t>
  </si>
  <si>
    <t>Прочие выплаты</t>
  </si>
  <si>
    <t>Чистое поступление денежных средств от операционной деятельности</t>
  </si>
  <si>
    <t xml:space="preserve">Реализация основных средств </t>
  </si>
  <si>
    <t>Приобретение основных средств и нематериальных активов</t>
  </si>
  <si>
    <t>Дополнительный вклад в уставный капитал ассоциированной компании</t>
  </si>
  <si>
    <t>Увеличение (уменьшение) денежных средств, ограниченных в использовании</t>
  </si>
  <si>
    <t>Прочие</t>
  </si>
  <si>
    <t>Чистое поступление/(расходование) денежных средств в инвестиционной деятельности</t>
  </si>
  <si>
    <t>Денежные потоки от финансовой деятельности</t>
  </si>
  <si>
    <t>Получение займов</t>
  </si>
  <si>
    <t>Погашение займов</t>
  </si>
  <si>
    <t>Погашение обязательств по аренде</t>
  </si>
  <si>
    <t>Выплата дивидендов за вычетом налога у источника</t>
  </si>
  <si>
    <t>Чистое поступление/(расходование) денежных средств в финансовой деятельности</t>
  </si>
  <si>
    <t>Чистое изменение денежных средств</t>
  </si>
  <si>
    <t>Эффект изменения обменного курса валют на денежные средства и их эквиваленты</t>
  </si>
  <si>
    <t>Денежные средства на начало года</t>
  </si>
  <si>
    <t>Денежные средства на конец периода</t>
  </si>
  <si>
    <t>На 01 января 2022 года</t>
  </si>
  <si>
    <t>Дивиденды</t>
  </si>
  <si>
    <t>Прибыль за 2022 год</t>
  </si>
  <si>
    <t>На 01 января 2023 года</t>
  </si>
  <si>
    <t>Консолидированный отчет о финансовом положении по состоянию на 30 июня 2023 года</t>
  </si>
  <si>
    <t>30.06.2023 г.</t>
  </si>
  <si>
    <t>Дивиденды к выплате</t>
  </si>
  <si>
    <t>Консолидированный отчет о прибылях и убытках и прочем совокупном доходе за период, закончившийся 30 июня 2023 года</t>
  </si>
  <si>
    <t>за шесть месяцев, закончившихся
 30 июня 2023г.</t>
  </si>
  <si>
    <t>за шесть месяцев, закончившихся
 30 июня 2022г.</t>
  </si>
  <si>
    <t>Подоходный налог, отраженный непосредственно в прочем совокупном доходе</t>
  </si>
  <si>
    <t>Консолидированный отчет о движении денежных средств за период, закончившийся 30 июня 2023 года</t>
  </si>
  <si>
    <t>Предварительный консолидированный отчет об изменениях в капитале за период, закончившийся 30 июня 2023 года</t>
  </si>
  <si>
    <t>Прибыль за 1 полугодие 2022 года</t>
  </si>
  <si>
    <t>На 30 июня 2022 года</t>
  </si>
  <si>
    <t>Прибыль за 1 полугодие 2023 года</t>
  </si>
  <si>
    <t>На 30 июня 2023 года</t>
  </si>
  <si>
    <t>Президент АО "УКТМК"</t>
  </si>
  <si>
    <t>А.Т.Мамутова</t>
  </si>
  <si>
    <t>Главный бухгалтер</t>
  </si>
  <si>
    <t>А.С.Будукова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</si>
</sst>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_);_(* \(#,##0\);_(* &quot;-&quot;_);_(@_)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/>
    <xf numFmtId="164" fontId="5" fillId="0" borderId="0" xfId="1" applyNumberFormat="1" applyFont="1"/>
    <xf numFmtId="164" fontId="5" fillId="0" borderId="2" xfId="1" applyNumberFormat="1" applyFont="1" applyBorder="1" applyAlignme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64" fontId="5" fillId="0" borderId="0" xfId="1" applyNumberFormat="1" applyFont="1" applyAlignment="1">
      <alignment wrapText="1"/>
    </xf>
    <xf numFmtId="164" fontId="5" fillId="0" borderId="0" xfId="1" applyNumberFormat="1" applyFont="1" applyAlignment="1"/>
    <xf numFmtId="0" fontId="6" fillId="0" borderId="0" xfId="0" applyFont="1" applyAlignment="1">
      <alignment vertical="center" wrapText="1"/>
    </xf>
    <xf numFmtId="164" fontId="6" fillId="0" borderId="0" xfId="1" applyNumberFormat="1" applyFont="1" applyAlignment="1">
      <alignment horizontal="right" vertical="center" wrapText="1"/>
    </xf>
    <xf numFmtId="164" fontId="6" fillId="0" borderId="0" xfId="1" applyNumberFormat="1" applyFont="1" applyAlignment="1">
      <alignment vertical="center"/>
    </xf>
    <xf numFmtId="0" fontId="6" fillId="0" borderId="1" xfId="0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164" fontId="2" fillId="0" borderId="3" xfId="1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164" fontId="2" fillId="0" borderId="1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164" fontId="5" fillId="0" borderId="2" xfId="1" applyNumberFormat="1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164" fontId="6" fillId="0" borderId="0" xfId="1" applyNumberFormat="1" applyFont="1" applyAlignment="1">
      <alignment vertical="center" wrapText="1"/>
    </xf>
    <xf numFmtId="165" fontId="5" fillId="0" borderId="0" xfId="1" applyNumberFormat="1" applyFont="1" applyAlignment="1">
      <alignment vertical="center" wrapText="1"/>
    </xf>
    <xf numFmtId="0" fontId="5" fillId="0" borderId="1" xfId="0" applyFont="1" applyBorder="1" applyAlignment="1">
      <alignment wrapText="1"/>
    </xf>
    <xf numFmtId="164" fontId="6" fillId="0" borderId="1" xfId="1" applyNumberFormat="1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3" xfId="1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3" xfId="1" applyNumberFormat="1" applyFont="1" applyBorder="1" applyAlignment="1">
      <alignment vertical="center"/>
    </xf>
    <xf numFmtId="43" fontId="5" fillId="0" borderId="0" xfId="1" applyFont="1"/>
    <xf numFmtId="0" fontId="5" fillId="0" borderId="0" xfId="0" applyFont="1"/>
    <xf numFmtId="164" fontId="5" fillId="0" borderId="0" xfId="1" applyNumberFormat="1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164" fontId="5" fillId="0" borderId="0" xfId="0" applyNumberFormat="1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5" fillId="0" borderId="2" xfId="1" applyNumberFormat="1" applyFont="1" applyBorder="1" applyAlignment="1">
      <alignment horizontal="right" vertical="center" wrapText="1"/>
    </xf>
    <xf numFmtId="164" fontId="5" fillId="0" borderId="2" xfId="1" applyNumberFormat="1" applyFont="1" applyBorder="1" applyAlignment="1">
      <alignment horizontal="right"/>
    </xf>
    <xf numFmtId="164" fontId="5" fillId="0" borderId="0" xfId="1" applyNumberFormat="1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5" fontId="5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5" fillId="0" borderId="0" xfId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5" fontId="8" fillId="0" borderId="3" xfId="1" applyNumberFormat="1" applyFont="1" applyBorder="1" applyAlignment="1">
      <alignment vertical="center" wrapText="1"/>
    </xf>
    <xf numFmtId="164" fontId="5" fillId="0" borderId="0" xfId="0" applyNumberFormat="1" applyFont="1" applyAlignment="1">
      <alignment horizontal="justify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5" fillId="0" borderId="2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164" fontId="8" fillId="0" borderId="0" xfId="1" applyNumberFormat="1" applyFont="1"/>
    <xf numFmtId="0" fontId="4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5" fontId="5" fillId="0" borderId="0" xfId="1" applyNumberFormat="1" applyFont="1" applyBorder="1" applyAlignment="1">
      <alignment vertical="center" wrapText="1"/>
    </xf>
    <xf numFmtId="165" fontId="8" fillId="0" borderId="0" xfId="1" applyNumberFormat="1" applyFont="1" applyBorder="1" applyAlignment="1">
      <alignment vertical="center" wrapText="1"/>
    </xf>
    <xf numFmtId="165" fontId="5" fillId="0" borderId="0" xfId="0" applyNumberFormat="1" applyFont="1"/>
    <xf numFmtId="0" fontId="8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166" fontId="10" fillId="0" borderId="0" xfId="2" applyNumberFormat="1" applyFont="1" applyAlignment="1">
      <alignment vertical="center"/>
    </xf>
    <xf numFmtId="164" fontId="0" fillId="0" borderId="0" xfId="1" applyNumberFormat="1" applyFont="1"/>
  </cellXfs>
  <cellStyles count="3">
    <cellStyle name="Обычный" xfId="0" builtinId="0"/>
    <cellStyle name="Обычный_ФО Формы для заполнения 3 кв 2014" xfId="2" xr:uid="{310D8920-E3E8-4F75-AA3E-56FCFFBFDAA8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%20S\August\Crude%20Oil%20Inventory%20Movement%20Augu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Current\REE691\Audit%201999\August%201999\RKTF\Special%20Report%20Eng\HH-AUDIT\OLY017\DIAGNOST\ENGLISCH\OLYMPUS\ANLAGE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sbenefield\My%20Documents\Assurance%20Services%20MDP\Internal%20Controls%20Project\The%20AS2%20Supplement%20for%20SOA%20404%20(8-11-05)1\Industry%20Workbook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yrgstan\New%20Reports\New%20Report%20Apr%2011\New%20Report%20MP%20jan.feb%20Ver%203%20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PUBLIC\Current\REE691\Audit%201999\August%201999\RKTF\Special%20Report%20Eng\HH-AUDIT\OLY017\DIAGNOST\ENGLISCH\OLYMPUS\ANLAGE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1\September\HHL%20Group%20September\SHNOS\GAAPTB-Septembe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Users\&#1052;&#1072;&#1093;&#1084;&#1091;&#1076;\Desktop\Equip%20Calcs_3shifts_TS_10000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orex%20testing%209%20months%202006%20SAMPL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P%20COS%20testing%20201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440%20Substantive%20Analytical%20Procedures%20(Template)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Finance\Consolidation\ALEA\Consolidation%20Databa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01%20Production%20Cost%20Leadsheet%202000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bblanchard\My%20Documents\RFP%20728%20-%20Sample%20Evaluation%20Worksheet\Sample%20Evaluation%20Worksheet%20(v1)%20-%20BJB%20-%200601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\Monthend\2000\12\Report%20for%20Glen&amp;Alex\HKM%20FS's%20and%20account%20analyses%20%20De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4315%20Payroll%20Business%20Cycle%20Controls%20Worksheet%20(07-07)%20%20S%20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tkz001601\x02000173$\My%20Documents\desctop\Report\100PTM_Trial_Balanc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Provisions,%20HBII\old\FS%2001%20March\Current\REE691\Audit%201999\August%201999\RKTF\Special%20Report%20Eng\HH-AUDIT\OLY017\DIAGNOST\ENGLISCH\OLYMPUS\ANLAGE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roduction%20Cost%20-%20Final%20Analytical%20Review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_WORK\Finca\Kyr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Personal\Current\REE691\Audit%201999\August%201999\RKTF\Special%20Report%20Eng\HH-AUDIT\OLY017\DIAGNOST\ENGLISCH\OLYMPUS\ANLAGE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41%20AP%20Test%20of%20detai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G&amp;A%20expenses%20analysi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3%20FA%20Movement%20Schedule%20-%20BALYKCHY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1%20Payroll%20testing,%20final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A%20roll-forward%20&amp;%20testing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breakdown-%20Atyrau%20branch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Training\training%20Almaty\!CF%20TASK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aklimova\My%20Documents\Tax%20department\Zhanar\Heidelberg\WPs\Aidana%20backup\WP\051101_taxes%20draf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1.06%20Advances%20test%2031%2012%202006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8230%20XXX%20Payroll%20and%20related%20taxe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40%20Accounts%20Payable%20Analysis%20as%20at%2031%2010%202003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trysbekova\Desktop\2266.2%20TB-TS-FS%206m%202006%20in%20KZ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Fixed%20Assets%20Movement%20Schedule%20Atyrau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1%20Payroll%20test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aklimova\My%20Documents\Tax%20department\Zoya\ZTE\ZTE\Altel\050214_Summary%20of%20Altel%20taxe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ayroll%20Testing%20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Production%20cost%20-%20analytical%20procedure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2%20Payroll%20Analysi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7.2%20TB-TS-FS%20APC%202006%20for%20Clien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1\September\Analysis\Commentary%20-%20ShNOS%20input%20for%20FS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93%20ETS%20(004%202003)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40%20Gross%20Profit%20Analysi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kuanbay\My%20Documents\PKI%20M&amp;T\UK\Master%20Consolidated%20HHL%20January%20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7.2%20TB-TS-FS%20APC%202006%20new%20updated%20FINAL,%20REFERENCED%20TO%20ISSUED%20REPOR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4%20Administrative%20expense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6%20Production%20cost%20-%20analytical%20procedure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Receivable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%20PP&amp;E%20by%20branches%20-%20%20Final%20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Salaries%20-%20CHUY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0;&#1072;&#1089;&#1072;&#1076;&#1048;&#1089;&#1082;&#1050;&#1072;&#1084;&#1077;&#1085;&#1100;_2006.06.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02%20Appendix%20III%20-%20Financial%20Reporting%20Package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Users\limangaziyeva\Desktop\TS%20breakdowns%20for%20Laura\&#1050;&#1055;&#1053;\&#1056;&#1055;_2007-29_&#1050;&#1086;&#1085;&#1090;&#1088;&#1072;&#1082;&#1090;&#1091;-&#1060;&#1069;&#105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LME_PRIC_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Substantive%20Analytical%20Review%20-%20Disaggregated%20Pop.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0.04%20Workings%20for%20FS%20of%20BMB%20Munai%202007_COPY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ybitsenko\Desktop\2270%20Illustrative%20Consolidated%20Financial%20Statements%20-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gust"/>
      <sheetName val="July"/>
      <sheetName val="July only"/>
      <sheetName val="Sheet3"/>
      <sheetName val="Sheet2"/>
      <sheetName val="2210105"/>
      <sheetName val="2210010"/>
      <sheetName val="2210900"/>
      <sheetName val="June"/>
      <sheetName val="May"/>
      <sheetName val="April"/>
      <sheetName val="2210900-Au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 RECONCILIATION"/>
      <sheetName val="EXPENDITURE CYCLE"/>
      <sheetName val="DESIGN TAB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rofit &amp; Loss"/>
      <sheetName val="Balance Sheet"/>
      <sheetName val="Graphs"/>
      <sheetName val="Check"/>
      <sheetName val="Cash Flow"/>
      <sheetName val="Key Indicators"/>
      <sheetName val="Debt Summary"/>
      <sheetName val="misc"/>
      <sheetName val="Module1"/>
      <sheetName val="Dialog_update_print"/>
      <sheetName val="Dialog_month"/>
      <sheetName val="Dialog_Paper_siz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Stansun</v>
          </cell>
        </row>
        <row r="2">
          <cell r="B2" t="str">
            <v>USD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Profit and loss"/>
      <sheetName val="CF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</sheetNames>
    <sheetDataSet>
      <sheetData sheetId="0"/>
      <sheetData sheetId="1"/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 Procedures"/>
      <sheetName val="Threshold Table"/>
      <sheetName val="Tickmarks"/>
    </sheetNames>
    <sheetDataSet>
      <sheetData sheetId="0" refreshError="1">
        <row r="32">
          <cell r="C32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Advances Received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ет"/>
      <sheetName val="удрасхрем"/>
      <sheetName val="4.4PLF"/>
      <sheetName val="4.5ЭксплЗатрат"/>
      <sheetName val="4.3MatCost"/>
      <sheetName val="BudjetEff"/>
      <sheetName val="эко"/>
      <sheetName val="ЭЗ"/>
      <sheetName val="3.3.Кредит"/>
      <sheetName val="Диагр"/>
      <sheetName val="Баз"/>
      <sheetName val="ТЭП"/>
      <sheetName val="1.1календГр"/>
      <sheetName val="Мод"/>
      <sheetName val="Анализ"/>
      <sheetName val="8.1дох"/>
      <sheetName val="EcMod"/>
      <sheetName val="Аморт"/>
      <sheetName val="К"/>
      <sheetName val="3.2Capital"/>
      <sheetName val="табл1Запасы"/>
      <sheetName val="Перечень оборудования"/>
      <sheetName val="Устанавливаемые показатели"/>
      <sheetName val="Скреперы"/>
      <sheetName val="Комбайн"/>
      <sheetName val="самосвал-руда"/>
      <sheetName val="Gat-988G"/>
      <sheetName val="Обогатительная техника"/>
      <sheetName val="Штатное и оплата"/>
      <sheetName val="ore cost"/>
      <sheetName val="Щек дроб-ка TEREX X400"/>
      <sheetName val="CAT345"/>
      <sheetName val="Бульдозер D9R"/>
      <sheetName val="Режим и показатели"/>
      <sheetName val="Отчет о совместимос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altyn"/>
      <sheetName val="Test(C)"/>
      <sheetName val="Dank"/>
      <sheetName val="Test (D)"/>
      <sheetName val="Ex-rates"/>
      <sheetName val="Expected vs Actual"/>
      <sheetName val="Tracing 301.2"/>
      <sheetName val="Jan(D)"/>
      <sheetName val="Jan(C)"/>
      <sheetName val="Feb(C)"/>
      <sheetName val="Feb(D)"/>
      <sheetName val="Mar(C)"/>
      <sheetName val="Mar(D)"/>
      <sheetName val="Apr(C)"/>
      <sheetName val="Apr(D)"/>
      <sheetName val="May(D)"/>
      <sheetName val="May(C)"/>
      <sheetName val="Jun(C)"/>
      <sheetName val="Jun(D)"/>
      <sheetName val="jul(C)"/>
      <sheetName val="jul(D)"/>
      <sheetName val="Aug(C)"/>
      <sheetName val="Aug(D)"/>
      <sheetName val="Sep(C)"/>
      <sheetName val="Sep(D)"/>
      <sheetName val="Threshold Calc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isclosure"/>
      <sheetName val="Movement- TMK"/>
      <sheetName val="Movement- STM"/>
      <sheetName val="GM and COP analysis"/>
      <sheetName val="TOD_ capital repair"/>
      <sheetName val="TOD_ Electricity"/>
      <sheetName val="TOD_ 3rd party services"/>
      <sheetName val="TOD_ repair by 3rd parties"/>
      <sheetName val="PBC-others"/>
      <sheetName val="AST"/>
      <sheetName val="Tickmarks"/>
    </sheetNames>
    <sheetDataSet>
      <sheetData sheetId="0"/>
      <sheetData sheetId="1"/>
      <sheetData sheetId="2"/>
      <sheetData sheetId="3"/>
      <sheetData sheetId="4"/>
      <sheetData sheetId="5">
        <row r="625">
          <cell r="G625">
            <v>165307.52101999999</v>
          </cell>
          <cell r="K625">
            <v>-82653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ess Calc Payroll"/>
      <sheetName val="Excess Calc Social Tax"/>
      <sheetName val="Tickmarks"/>
      <sheetName val="B 1"/>
      <sheetName val="A 100"/>
      <sheetName val="std tabel"/>
      <sheetName val="Settings"/>
      <sheetName val="7. ДЕБИТОРСКАЯ ЗАДОЛЖЕННОСТЬ"/>
      <sheetName val="setup"/>
      <sheetName val="Расчет_Каз_04"/>
      <sheetName val="A-20"/>
      <sheetName val="Worksheet in 8440 Substantive A"/>
      <sheetName val="New Valuation"/>
      <sheetName val="Баланс "/>
      <sheetName val="7.31 (2)"/>
      <sheetName val="통합"/>
      <sheetName val="BALANCE"/>
    </sheetNames>
    <sheetDataSet>
      <sheetData sheetId="0">
        <row r="3">
          <cell r="B3">
            <v>610500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Form_1"/>
      <sheetName val="Form_2"/>
      <sheetName val="Form_3"/>
      <sheetName val="Form_4"/>
      <sheetName val="Form_5"/>
      <sheetName val="Form_6"/>
      <sheetName val="Form_7"/>
      <sheetName val="Form_8"/>
      <sheetName val="Form_9"/>
      <sheetName val="Form_10"/>
      <sheetName val="Form_11"/>
      <sheetName val="Form_12"/>
      <sheetName val="Form_13"/>
      <sheetName val="Form_14"/>
      <sheetName val="Form_15"/>
      <sheetName val="Form_16"/>
      <sheetName val="Form_17"/>
      <sheetName val="Form_18"/>
      <sheetName val="Form_19"/>
      <sheetName val="Form_20"/>
    </sheetNames>
    <sheetDataSet>
      <sheetData sheetId="0">
        <row r="3">
          <cell r="A3" t="str">
            <v>31. Dec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17"/>
      <sheetName val="Royalty"/>
      <sheetName val="GAAP TB 31.12.01  detail p&amp;l"/>
      <sheetName val="Статьи"/>
      <sheetName val="t0_name"/>
      <sheetName val="незав. Домодедово"/>
      <sheetName val="GAAP TB 30.08.01  detail p&amp;l"/>
      <sheetName val="DTL"/>
      <sheetName val="Land Lease"/>
      <sheetName val="Форма2"/>
      <sheetName val="TB KMG Fin 2007"/>
      <sheetName val="TasAt"/>
      <sheetName val="Worksheet in (C) 8301 Productio"/>
      <sheetName val="Rates"/>
      <sheetName val="ГМ "/>
      <sheetName val="US Dollar 2003"/>
      <sheetName val="SDR 2003"/>
      <sheetName val="2210900-Aug"/>
      <sheetName val="GAAP TB 30.09.01  detail p&amp;l"/>
      <sheetName val="Hidden"/>
      <sheetName val="06 capex ЛУКОЙЛ"/>
      <sheetName val="Об-я св-а"/>
      <sheetName val="X-rates"/>
      <sheetName val="ВОЛС"/>
      <sheetName val="Inputs&amp;Results"/>
      <sheetName val="Operations"/>
    </sheetNames>
    <sheetDataSet>
      <sheetData sheetId="0">
        <row r="1">
          <cell r="F1" t="str">
            <v>Preliminary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283046</v>
          </cell>
          <cell r="G3">
            <v>0</v>
          </cell>
          <cell r="H3">
            <v>283046</v>
          </cell>
          <cell r="I3">
            <v>0</v>
          </cell>
          <cell r="J3">
            <v>283046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2447</v>
          </cell>
          <cell r="G6">
            <v>0</v>
          </cell>
          <cell r="H6">
            <v>2447</v>
          </cell>
          <cell r="I6">
            <v>0</v>
          </cell>
          <cell r="J6">
            <v>2447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420</v>
          </cell>
          <cell r="G10">
            <v>0</v>
          </cell>
          <cell r="H10">
            <v>420</v>
          </cell>
          <cell r="I10">
            <v>0</v>
          </cell>
          <cell r="J10">
            <v>420</v>
          </cell>
          <cell r="K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F140">
            <v>109</v>
          </cell>
          <cell r="G140">
            <v>0</v>
          </cell>
          <cell r="H140">
            <v>109</v>
          </cell>
          <cell r="I140">
            <v>0</v>
          </cell>
          <cell r="J140">
            <v>109</v>
          </cell>
          <cell r="K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501</v>
          </cell>
          <cell r="G158">
            <v>0</v>
          </cell>
          <cell r="H158">
            <v>501</v>
          </cell>
          <cell r="I158">
            <v>0</v>
          </cell>
          <cell r="J158">
            <v>501</v>
          </cell>
          <cell r="K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F161">
            <v>106</v>
          </cell>
          <cell r="G161">
            <v>0</v>
          </cell>
          <cell r="H161">
            <v>106</v>
          </cell>
          <cell r="I161">
            <v>0</v>
          </cell>
          <cell r="J161">
            <v>106</v>
          </cell>
          <cell r="K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F200">
            <v>105007</v>
          </cell>
          <cell r="G200">
            <v>0</v>
          </cell>
          <cell r="H200">
            <v>105007</v>
          </cell>
          <cell r="I200">
            <v>0</v>
          </cell>
          <cell r="J200">
            <v>105007</v>
          </cell>
          <cell r="K200">
            <v>0</v>
          </cell>
        </row>
        <row r="201">
          <cell r="F201">
            <v>1472</v>
          </cell>
          <cell r="G201">
            <v>0</v>
          </cell>
          <cell r="H201">
            <v>1472</v>
          </cell>
          <cell r="I201">
            <v>0</v>
          </cell>
          <cell r="J201">
            <v>1472</v>
          </cell>
          <cell r="K201">
            <v>0</v>
          </cell>
        </row>
        <row r="202">
          <cell r="F202">
            <v>7953</v>
          </cell>
          <cell r="G202">
            <v>0</v>
          </cell>
          <cell r="H202">
            <v>7953</v>
          </cell>
          <cell r="I202">
            <v>0</v>
          </cell>
          <cell r="J202">
            <v>7953</v>
          </cell>
          <cell r="K202">
            <v>0</v>
          </cell>
        </row>
        <row r="203">
          <cell r="F203">
            <v>243</v>
          </cell>
          <cell r="G203">
            <v>0</v>
          </cell>
          <cell r="H203">
            <v>243</v>
          </cell>
          <cell r="I203">
            <v>0</v>
          </cell>
          <cell r="J203">
            <v>243</v>
          </cell>
          <cell r="K203">
            <v>0</v>
          </cell>
        </row>
        <row r="204">
          <cell r="F204">
            <v>10573</v>
          </cell>
          <cell r="G204">
            <v>0</v>
          </cell>
          <cell r="H204">
            <v>10573</v>
          </cell>
          <cell r="I204">
            <v>0</v>
          </cell>
          <cell r="J204">
            <v>10573</v>
          </cell>
          <cell r="K204">
            <v>0</v>
          </cell>
        </row>
        <row r="205">
          <cell r="F205">
            <v>847</v>
          </cell>
          <cell r="G205">
            <v>0</v>
          </cell>
          <cell r="H205">
            <v>847</v>
          </cell>
          <cell r="I205">
            <v>0</v>
          </cell>
          <cell r="J205">
            <v>847</v>
          </cell>
          <cell r="K205">
            <v>0</v>
          </cell>
        </row>
        <row r="206">
          <cell r="F206">
            <v>2372</v>
          </cell>
          <cell r="G206">
            <v>0</v>
          </cell>
          <cell r="H206">
            <v>2372</v>
          </cell>
          <cell r="I206">
            <v>0</v>
          </cell>
          <cell r="J206">
            <v>2372</v>
          </cell>
          <cell r="K206">
            <v>0</v>
          </cell>
        </row>
        <row r="207">
          <cell r="F207">
            <v>876</v>
          </cell>
          <cell r="G207">
            <v>0</v>
          </cell>
          <cell r="H207">
            <v>876</v>
          </cell>
          <cell r="I207">
            <v>0</v>
          </cell>
          <cell r="J207">
            <v>876</v>
          </cell>
          <cell r="K207">
            <v>0</v>
          </cell>
        </row>
        <row r="208">
          <cell r="F208">
            <v>18</v>
          </cell>
          <cell r="G208">
            <v>0</v>
          </cell>
          <cell r="H208">
            <v>18</v>
          </cell>
          <cell r="I208">
            <v>0</v>
          </cell>
          <cell r="J208">
            <v>18</v>
          </cell>
          <cell r="K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612</v>
          </cell>
          <cell r="G215">
            <v>0</v>
          </cell>
          <cell r="H215">
            <v>612</v>
          </cell>
          <cell r="I215">
            <v>0</v>
          </cell>
          <cell r="J215">
            <v>612</v>
          </cell>
          <cell r="K215">
            <v>0</v>
          </cell>
        </row>
        <row r="216">
          <cell r="F216">
            <v>284</v>
          </cell>
          <cell r="G216">
            <v>0</v>
          </cell>
          <cell r="H216">
            <v>284</v>
          </cell>
          <cell r="I216">
            <v>0</v>
          </cell>
          <cell r="J216">
            <v>284</v>
          </cell>
          <cell r="K216">
            <v>0</v>
          </cell>
        </row>
        <row r="217">
          <cell r="F217">
            <v>314</v>
          </cell>
          <cell r="G217">
            <v>0</v>
          </cell>
          <cell r="H217">
            <v>314</v>
          </cell>
          <cell r="I217">
            <v>0</v>
          </cell>
          <cell r="J217">
            <v>314</v>
          </cell>
          <cell r="K217">
            <v>0</v>
          </cell>
        </row>
        <row r="218">
          <cell r="F218">
            <v>688</v>
          </cell>
          <cell r="G218">
            <v>0</v>
          </cell>
          <cell r="H218">
            <v>688</v>
          </cell>
          <cell r="I218">
            <v>0</v>
          </cell>
          <cell r="J218">
            <v>688</v>
          </cell>
          <cell r="K218">
            <v>0</v>
          </cell>
        </row>
        <row r="219">
          <cell r="F219">
            <v>252360</v>
          </cell>
          <cell r="G219">
            <v>0</v>
          </cell>
          <cell r="H219">
            <v>252360</v>
          </cell>
          <cell r="I219">
            <v>0</v>
          </cell>
          <cell r="J219">
            <v>252360</v>
          </cell>
          <cell r="K219">
            <v>0</v>
          </cell>
        </row>
        <row r="220">
          <cell r="F220">
            <v>33602</v>
          </cell>
          <cell r="G220">
            <v>0</v>
          </cell>
          <cell r="H220">
            <v>33602</v>
          </cell>
          <cell r="I220">
            <v>0</v>
          </cell>
          <cell r="J220">
            <v>33602</v>
          </cell>
          <cell r="K220">
            <v>0</v>
          </cell>
        </row>
        <row r="221">
          <cell r="F221">
            <v>9</v>
          </cell>
          <cell r="G221">
            <v>0</v>
          </cell>
          <cell r="H221">
            <v>9</v>
          </cell>
          <cell r="I221">
            <v>0</v>
          </cell>
          <cell r="J221">
            <v>9</v>
          </cell>
          <cell r="K221">
            <v>0</v>
          </cell>
        </row>
        <row r="222">
          <cell r="F222">
            <v>34</v>
          </cell>
          <cell r="G222">
            <v>0</v>
          </cell>
          <cell r="H222">
            <v>34</v>
          </cell>
          <cell r="I222">
            <v>0</v>
          </cell>
          <cell r="J222">
            <v>34</v>
          </cell>
          <cell r="K222">
            <v>0</v>
          </cell>
        </row>
        <row r="223">
          <cell r="F223">
            <v>7</v>
          </cell>
          <cell r="G223">
            <v>0</v>
          </cell>
          <cell r="H223">
            <v>7</v>
          </cell>
          <cell r="I223">
            <v>0</v>
          </cell>
          <cell r="J223">
            <v>7</v>
          </cell>
          <cell r="K223">
            <v>0</v>
          </cell>
        </row>
        <row r="224">
          <cell r="F224">
            <v>39283</v>
          </cell>
          <cell r="G224">
            <v>0</v>
          </cell>
          <cell r="H224">
            <v>39283</v>
          </cell>
          <cell r="I224">
            <v>0</v>
          </cell>
          <cell r="J224">
            <v>39283</v>
          </cell>
          <cell r="K224">
            <v>0</v>
          </cell>
        </row>
        <row r="225">
          <cell r="F225">
            <v>18979</v>
          </cell>
          <cell r="G225">
            <v>0</v>
          </cell>
          <cell r="H225">
            <v>18979</v>
          </cell>
          <cell r="I225">
            <v>0</v>
          </cell>
          <cell r="J225">
            <v>18979</v>
          </cell>
          <cell r="K225">
            <v>0</v>
          </cell>
        </row>
        <row r="226">
          <cell r="F226">
            <v>4541</v>
          </cell>
          <cell r="G226">
            <v>0</v>
          </cell>
          <cell r="H226">
            <v>4541</v>
          </cell>
          <cell r="I226">
            <v>0</v>
          </cell>
          <cell r="J226">
            <v>4541</v>
          </cell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F228">
            <v>11437</v>
          </cell>
          <cell r="G228">
            <v>0</v>
          </cell>
          <cell r="H228">
            <v>11437</v>
          </cell>
          <cell r="I228">
            <v>0</v>
          </cell>
          <cell r="J228">
            <v>11437</v>
          </cell>
          <cell r="K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F232">
            <v>46820</v>
          </cell>
          <cell r="G232">
            <v>0</v>
          </cell>
          <cell r="H232">
            <v>46820</v>
          </cell>
          <cell r="I232">
            <v>0</v>
          </cell>
          <cell r="J232">
            <v>46820</v>
          </cell>
          <cell r="K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8592</v>
          </cell>
          <cell r="G234">
            <v>0</v>
          </cell>
          <cell r="H234">
            <v>8592</v>
          </cell>
          <cell r="I234">
            <v>0</v>
          </cell>
          <cell r="J234">
            <v>8592</v>
          </cell>
          <cell r="K234">
            <v>0</v>
          </cell>
        </row>
        <row r="235">
          <cell r="F235">
            <v>4483</v>
          </cell>
          <cell r="G235">
            <v>0</v>
          </cell>
          <cell r="H235">
            <v>4483</v>
          </cell>
          <cell r="I235">
            <v>0</v>
          </cell>
          <cell r="J235">
            <v>4483</v>
          </cell>
          <cell r="K235">
            <v>0</v>
          </cell>
        </row>
        <row r="236">
          <cell r="F236">
            <v>191</v>
          </cell>
          <cell r="G236">
            <v>0</v>
          </cell>
          <cell r="H236">
            <v>191</v>
          </cell>
          <cell r="I236">
            <v>0</v>
          </cell>
          <cell r="J236">
            <v>191</v>
          </cell>
          <cell r="K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F239">
            <v>1033</v>
          </cell>
          <cell r="G239">
            <v>0</v>
          </cell>
          <cell r="H239">
            <v>1033</v>
          </cell>
          <cell r="I239">
            <v>0</v>
          </cell>
          <cell r="J239">
            <v>1033</v>
          </cell>
          <cell r="K239">
            <v>0</v>
          </cell>
        </row>
        <row r="240">
          <cell r="F240">
            <v>215</v>
          </cell>
          <cell r="G240">
            <v>0</v>
          </cell>
          <cell r="H240">
            <v>215</v>
          </cell>
          <cell r="I240">
            <v>0</v>
          </cell>
          <cell r="J240">
            <v>215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302</v>
          </cell>
          <cell r="G244">
            <v>0</v>
          </cell>
          <cell r="H244">
            <v>302</v>
          </cell>
          <cell r="I244">
            <v>0</v>
          </cell>
          <cell r="J244">
            <v>302</v>
          </cell>
          <cell r="K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>
            <v>-4007</v>
          </cell>
          <cell r="G248">
            <v>0</v>
          </cell>
          <cell r="H248">
            <v>-4007</v>
          </cell>
          <cell r="I248">
            <v>0</v>
          </cell>
          <cell r="J248">
            <v>-4007</v>
          </cell>
          <cell r="K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53217</v>
          </cell>
          <cell r="G253">
            <v>0</v>
          </cell>
          <cell r="H253">
            <v>53217</v>
          </cell>
          <cell r="I253">
            <v>0</v>
          </cell>
          <cell r="J253">
            <v>53217</v>
          </cell>
          <cell r="K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>
            <v>26763</v>
          </cell>
          <cell r="G259">
            <v>0</v>
          </cell>
          <cell r="H259">
            <v>26763</v>
          </cell>
          <cell r="I259">
            <v>0</v>
          </cell>
          <cell r="J259">
            <v>26763</v>
          </cell>
          <cell r="K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F261">
            <v>34</v>
          </cell>
          <cell r="G261">
            <v>0</v>
          </cell>
          <cell r="H261">
            <v>34</v>
          </cell>
          <cell r="I261">
            <v>0</v>
          </cell>
          <cell r="J261">
            <v>34</v>
          </cell>
          <cell r="K261">
            <v>0</v>
          </cell>
        </row>
        <row r="262">
          <cell r="F262">
            <v>1846</v>
          </cell>
          <cell r="G262">
            <v>0</v>
          </cell>
          <cell r="H262">
            <v>1846</v>
          </cell>
          <cell r="I262">
            <v>0</v>
          </cell>
          <cell r="J262">
            <v>1846</v>
          </cell>
          <cell r="K262">
            <v>0</v>
          </cell>
        </row>
        <row r="263">
          <cell r="F263">
            <v>199</v>
          </cell>
          <cell r="G263">
            <v>0</v>
          </cell>
          <cell r="H263">
            <v>199</v>
          </cell>
          <cell r="I263">
            <v>0</v>
          </cell>
          <cell r="J263">
            <v>199</v>
          </cell>
          <cell r="K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F272">
            <v>364</v>
          </cell>
          <cell r="G272">
            <v>0</v>
          </cell>
          <cell r="H272">
            <v>364</v>
          </cell>
          <cell r="I272">
            <v>0</v>
          </cell>
          <cell r="J272">
            <v>364</v>
          </cell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37</v>
          </cell>
          <cell r="G278">
            <v>0</v>
          </cell>
          <cell r="H278">
            <v>37</v>
          </cell>
          <cell r="I278">
            <v>0</v>
          </cell>
          <cell r="J278">
            <v>37</v>
          </cell>
          <cell r="K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24242</v>
          </cell>
          <cell r="G281">
            <v>0</v>
          </cell>
          <cell r="H281">
            <v>24242</v>
          </cell>
          <cell r="I281">
            <v>0</v>
          </cell>
          <cell r="J281">
            <v>24242</v>
          </cell>
          <cell r="K281">
            <v>0</v>
          </cell>
        </row>
        <row r="282">
          <cell r="F282">
            <v>3607</v>
          </cell>
          <cell r="G282">
            <v>0</v>
          </cell>
          <cell r="H282">
            <v>3607</v>
          </cell>
          <cell r="I282">
            <v>0</v>
          </cell>
          <cell r="J282">
            <v>3607</v>
          </cell>
          <cell r="K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461</v>
          </cell>
          <cell r="G284">
            <v>0</v>
          </cell>
          <cell r="H284">
            <v>461</v>
          </cell>
          <cell r="I284">
            <v>0</v>
          </cell>
          <cell r="J284">
            <v>461</v>
          </cell>
          <cell r="K284">
            <v>0</v>
          </cell>
        </row>
        <row r="285">
          <cell r="F285">
            <v>1545</v>
          </cell>
          <cell r="G285">
            <v>0</v>
          </cell>
          <cell r="H285">
            <v>1545</v>
          </cell>
          <cell r="I285">
            <v>0</v>
          </cell>
          <cell r="J285">
            <v>1545</v>
          </cell>
          <cell r="K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F288">
            <v>1598</v>
          </cell>
          <cell r="G288">
            <v>0</v>
          </cell>
          <cell r="H288">
            <v>1598</v>
          </cell>
          <cell r="I288">
            <v>0</v>
          </cell>
          <cell r="J288">
            <v>1598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207</v>
          </cell>
          <cell r="G305">
            <v>0</v>
          </cell>
          <cell r="H305">
            <v>207</v>
          </cell>
          <cell r="I305">
            <v>0</v>
          </cell>
          <cell r="J305">
            <v>207</v>
          </cell>
          <cell r="K305">
            <v>0</v>
          </cell>
        </row>
        <row r="306">
          <cell r="F306">
            <v>7003</v>
          </cell>
          <cell r="G306">
            <v>0</v>
          </cell>
          <cell r="H306">
            <v>7003</v>
          </cell>
          <cell r="I306">
            <v>0</v>
          </cell>
          <cell r="J306">
            <v>7003</v>
          </cell>
          <cell r="K306">
            <v>0</v>
          </cell>
        </row>
        <row r="307">
          <cell r="F307">
            <v>395</v>
          </cell>
          <cell r="G307">
            <v>0</v>
          </cell>
          <cell r="H307">
            <v>395</v>
          </cell>
          <cell r="I307">
            <v>0</v>
          </cell>
          <cell r="J307">
            <v>395</v>
          </cell>
          <cell r="K307">
            <v>0</v>
          </cell>
        </row>
        <row r="308">
          <cell r="F308">
            <v>1545</v>
          </cell>
          <cell r="G308">
            <v>0</v>
          </cell>
          <cell r="H308">
            <v>1545</v>
          </cell>
          <cell r="I308">
            <v>0</v>
          </cell>
          <cell r="J308">
            <v>1545</v>
          </cell>
          <cell r="K308">
            <v>0</v>
          </cell>
        </row>
        <row r="309">
          <cell r="F309">
            <v>53</v>
          </cell>
          <cell r="G309">
            <v>0</v>
          </cell>
          <cell r="H309">
            <v>53</v>
          </cell>
          <cell r="I309">
            <v>0</v>
          </cell>
          <cell r="J309">
            <v>53</v>
          </cell>
          <cell r="K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111</v>
          </cell>
          <cell r="G311">
            <v>0</v>
          </cell>
          <cell r="H311">
            <v>111</v>
          </cell>
          <cell r="I311">
            <v>0</v>
          </cell>
          <cell r="J311">
            <v>111</v>
          </cell>
          <cell r="K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F313">
            <v>2705</v>
          </cell>
          <cell r="G313">
            <v>0</v>
          </cell>
          <cell r="H313">
            <v>2705</v>
          </cell>
          <cell r="I313">
            <v>0</v>
          </cell>
          <cell r="J313">
            <v>2705</v>
          </cell>
          <cell r="K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>
            <v>8038</v>
          </cell>
          <cell r="G315">
            <v>0</v>
          </cell>
          <cell r="H315">
            <v>8038</v>
          </cell>
          <cell r="I315">
            <v>0</v>
          </cell>
          <cell r="J315">
            <v>8038</v>
          </cell>
          <cell r="K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F320">
            <v>-418604</v>
          </cell>
          <cell r="G320">
            <v>0</v>
          </cell>
          <cell r="H320">
            <v>-418604</v>
          </cell>
          <cell r="I320">
            <v>0</v>
          </cell>
          <cell r="J320">
            <v>-418604</v>
          </cell>
          <cell r="K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F333">
            <v>551135</v>
          </cell>
          <cell r="G333">
            <v>0</v>
          </cell>
          <cell r="H333">
            <v>551135</v>
          </cell>
          <cell r="I333">
            <v>0</v>
          </cell>
          <cell r="J333">
            <v>551135</v>
          </cell>
          <cell r="K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F665">
            <v>0</v>
          </cell>
          <cell r="G665">
            <v>31325</v>
          </cell>
          <cell r="H665">
            <v>31325</v>
          </cell>
          <cell r="I665">
            <v>0</v>
          </cell>
          <cell r="J665">
            <v>31325</v>
          </cell>
          <cell r="K665">
            <v>0</v>
          </cell>
        </row>
        <row r="666">
          <cell r="F666">
            <v>0</v>
          </cell>
          <cell r="G666">
            <v>31325</v>
          </cell>
          <cell r="H666">
            <v>31325</v>
          </cell>
          <cell r="I666">
            <v>0</v>
          </cell>
          <cell r="J666">
            <v>31325</v>
          </cell>
          <cell r="K666">
            <v>0</v>
          </cell>
        </row>
        <row r="667">
          <cell r="F667">
            <v>37952425</v>
          </cell>
          <cell r="G667">
            <v>1309740</v>
          </cell>
          <cell r="H667">
            <v>39262165</v>
          </cell>
          <cell r="I667">
            <v>0</v>
          </cell>
          <cell r="J667">
            <v>39262165</v>
          </cell>
          <cell r="K667">
            <v>0</v>
          </cell>
        </row>
        <row r="668">
          <cell r="F668">
            <v>2681270</v>
          </cell>
          <cell r="G668">
            <v>0</v>
          </cell>
          <cell r="H668">
            <v>2681270</v>
          </cell>
          <cell r="I668">
            <v>0</v>
          </cell>
          <cell r="J668">
            <v>2681270</v>
          </cell>
          <cell r="K668">
            <v>0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F670">
            <v>1396200</v>
          </cell>
          <cell r="G670">
            <v>0</v>
          </cell>
          <cell r="H670">
            <v>1396200</v>
          </cell>
          <cell r="I670">
            <v>0</v>
          </cell>
          <cell r="J670">
            <v>1396200</v>
          </cell>
          <cell r="K670">
            <v>0</v>
          </cell>
        </row>
        <row r="671">
          <cell r="F671">
            <v>188454</v>
          </cell>
          <cell r="G671">
            <v>0</v>
          </cell>
          <cell r="H671">
            <v>188454</v>
          </cell>
          <cell r="I671">
            <v>0</v>
          </cell>
          <cell r="J671">
            <v>188454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F674">
            <v>196</v>
          </cell>
          <cell r="G674">
            <v>0</v>
          </cell>
          <cell r="H674">
            <v>196</v>
          </cell>
          <cell r="I674">
            <v>0</v>
          </cell>
          <cell r="J674">
            <v>196</v>
          </cell>
          <cell r="K674">
            <v>0</v>
          </cell>
        </row>
        <row r="675">
          <cell r="F675">
            <v>124967</v>
          </cell>
          <cell r="G675">
            <v>0</v>
          </cell>
          <cell r="H675">
            <v>124967</v>
          </cell>
          <cell r="I675">
            <v>0</v>
          </cell>
          <cell r="J675">
            <v>124967</v>
          </cell>
          <cell r="K675">
            <v>0</v>
          </cell>
        </row>
        <row r="676">
          <cell r="F676">
            <v>1455765</v>
          </cell>
          <cell r="G676">
            <v>0</v>
          </cell>
          <cell r="H676">
            <v>1455765</v>
          </cell>
          <cell r="I676">
            <v>0</v>
          </cell>
          <cell r="J676">
            <v>1455765</v>
          </cell>
          <cell r="K676">
            <v>0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F679">
            <v>755012</v>
          </cell>
          <cell r="G679">
            <v>-17267</v>
          </cell>
          <cell r="H679">
            <v>737745</v>
          </cell>
          <cell r="I679">
            <v>0</v>
          </cell>
          <cell r="J679">
            <v>737745</v>
          </cell>
          <cell r="K679">
            <v>0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F681">
            <v>3738696</v>
          </cell>
          <cell r="G681">
            <v>0</v>
          </cell>
          <cell r="H681">
            <v>3738696</v>
          </cell>
          <cell r="I681">
            <v>0</v>
          </cell>
          <cell r="J681">
            <v>3738696</v>
          </cell>
          <cell r="K681">
            <v>0</v>
          </cell>
        </row>
        <row r="682">
          <cell r="F682">
            <v>1212000</v>
          </cell>
          <cell r="G682">
            <v>0</v>
          </cell>
          <cell r="H682">
            <v>1212000</v>
          </cell>
          <cell r="I682">
            <v>0</v>
          </cell>
          <cell r="J682">
            <v>1212000</v>
          </cell>
          <cell r="K682">
            <v>0</v>
          </cell>
        </row>
        <row r="683">
          <cell r="F683">
            <v>0</v>
          </cell>
          <cell r="G683">
            <v>154</v>
          </cell>
          <cell r="H683">
            <v>154</v>
          </cell>
          <cell r="I683">
            <v>0</v>
          </cell>
          <cell r="J683">
            <v>154</v>
          </cell>
          <cell r="K683">
            <v>0</v>
          </cell>
        </row>
        <row r="684">
          <cell r="F684">
            <v>475210</v>
          </cell>
          <cell r="G684">
            <v>-97596</v>
          </cell>
          <cell r="H684">
            <v>377614</v>
          </cell>
          <cell r="I684">
            <v>0</v>
          </cell>
          <cell r="J684">
            <v>377614</v>
          </cell>
          <cell r="K684">
            <v>0</v>
          </cell>
        </row>
        <row r="685">
          <cell r="F685">
            <v>2415</v>
          </cell>
          <cell r="G685">
            <v>0</v>
          </cell>
          <cell r="H685">
            <v>2415</v>
          </cell>
          <cell r="I685">
            <v>0</v>
          </cell>
          <cell r="J685">
            <v>2415</v>
          </cell>
          <cell r="K685">
            <v>0</v>
          </cell>
        </row>
        <row r="686">
          <cell r="F686">
            <v>806649</v>
          </cell>
          <cell r="G686">
            <v>0</v>
          </cell>
          <cell r="H686">
            <v>806649</v>
          </cell>
          <cell r="I686">
            <v>0</v>
          </cell>
          <cell r="J686">
            <v>806649</v>
          </cell>
          <cell r="K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9929</v>
          </cell>
          <cell r="G690">
            <v>0</v>
          </cell>
          <cell r="H690">
            <v>9929</v>
          </cell>
          <cell r="I690">
            <v>0</v>
          </cell>
          <cell r="J690">
            <v>9929</v>
          </cell>
          <cell r="K690">
            <v>0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F693">
            <v>1658</v>
          </cell>
          <cell r="G693">
            <v>0</v>
          </cell>
          <cell r="H693">
            <v>1658</v>
          </cell>
          <cell r="I693">
            <v>0</v>
          </cell>
          <cell r="J693">
            <v>1658</v>
          </cell>
          <cell r="K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F695">
            <v>20368</v>
          </cell>
          <cell r="G695">
            <v>0</v>
          </cell>
          <cell r="H695">
            <v>20368</v>
          </cell>
          <cell r="I695">
            <v>0</v>
          </cell>
          <cell r="J695">
            <v>20368</v>
          </cell>
          <cell r="K695">
            <v>0</v>
          </cell>
        </row>
        <row r="696">
          <cell r="F696">
            <v>2656</v>
          </cell>
          <cell r="G696">
            <v>0</v>
          </cell>
          <cell r="H696">
            <v>2656</v>
          </cell>
          <cell r="I696">
            <v>0</v>
          </cell>
          <cell r="J696">
            <v>2656</v>
          </cell>
          <cell r="K696">
            <v>0</v>
          </cell>
        </row>
        <row r="697">
          <cell r="F697">
            <v>5806</v>
          </cell>
          <cell r="G697">
            <v>0</v>
          </cell>
          <cell r="H697">
            <v>5806</v>
          </cell>
          <cell r="I697">
            <v>0</v>
          </cell>
          <cell r="J697">
            <v>5806</v>
          </cell>
          <cell r="K697">
            <v>0</v>
          </cell>
        </row>
        <row r="698">
          <cell r="F698">
            <v>5764</v>
          </cell>
          <cell r="G698">
            <v>0</v>
          </cell>
          <cell r="H698">
            <v>5764</v>
          </cell>
          <cell r="I698">
            <v>0</v>
          </cell>
          <cell r="J698">
            <v>5764</v>
          </cell>
          <cell r="K698">
            <v>0</v>
          </cell>
        </row>
        <row r="699">
          <cell r="F699">
            <v>44297</v>
          </cell>
          <cell r="G699">
            <v>0</v>
          </cell>
          <cell r="H699">
            <v>44297</v>
          </cell>
          <cell r="I699">
            <v>0</v>
          </cell>
          <cell r="J699">
            <v>44297</v>
          </cell>
          <cell r="K699">
            <v>0</v>
          </cell>
        </row>
        <row r="700">
          <cell r="F700">
            <v>33669</v>
          </cell>
          <cell r="G700">
            <v>0</v>
          </cell>
          <cell r="H700">
            <v>33669</v>
          </cell>
          <cell r="I700">
            <v>0</v>
          </cell>
          <cell r="J700">
            <v>33669</v>
          </cell>
          <cell r="K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F702">
            <v>27289</v>
          </cell>
          <cell r="G702">
            <v>0</v>
          </cell>
          <cell r="H702">
            <v>27289</v>
          </cell>
          <cell r="I702">
            <v>0</v>
          </cell>
          <cell r="J702">
            <v>27289</v>
          </cell>
          <cell r="K702">
            <v>0</v>
          </cell>
        </row>
        <row r="703">
          <cell r="F703">
            <v>5575</v>
          </cell>
          <cell r="G703">
            <v>0</v>
          </cell>
          <cell r="H703">
            <v>5575</v>
          </cell>
          <cell r="I703">
            <v>0</v>
          </cell>
          <cell r="J703">
            <v>5575</v>
          </cell>
          <cell r="K703">
            <v>0</v>
          </cell>
        </row>
        <row r="704">
          <cell r="F704">
            <v>209876</v>
          </cell>
          <cell r="G704">
            <v>0</v>
          </cell>
          <cell r="H704">
            <v>209876</v>
          </cell>
          <cell r="I704">
            <v>0</v>
          </cell>
          <cell r="J704">
            <v>209876</v>
          </cell>
          <cell r="K704">
            <v>0</v>
          </cell>
        </row>
        <row r="705"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F706">
            <v>11476</v>
          </cell>
          <cell r="G706">
            <v>0</v>
          </cell>
          <cell r="H706">
            <v>11476</v>
          </cell>
          <cell r="I706">
            <v>0</v>
          </cell>
          <cell r="J706">
            <v>11476</v>
          </cell>
          <cell r="K706">
            <v>0</v>
          </cell>
        </row>
        <row r="707">
          <cell r="F707">
            <v>131482</v>
          </cell>
          <cell r="G707">
            <v>0</v>
          </cell>
          <cell r="H707">
            <v>131482</v>
          </cell>
          <cell r="I707">
            <v>0</v>
          </cell>
          <cell r="J707">
            <v>131482</v>
          </cell>
          <cell r="K707">
            <v>0</v>
          </cell>
        </row>
        <row r="708">
          <cell r="F708">
            <v>36130</v>
          </cell>
          <cell r="G708">
            <v>0</v>
          </cell>
          <cell r="H708">
            <v>36130</v>
          </cell>
          <cell r="I708">
            <v>0</v>
          </cell>
          <cell r="J708">
            <v>36130</v>
          </cell>
          <cell r="K708">
            <v>0</v>
          </cell>
        </row>
        <row r="709">
          <cell r="F709">
            <v>45233</v>
          </cell>
          <cell r="G709">
            <v>0</v>
          </cell>
          <cell r="H709">
            <v>45233</v>
          </cell>
          <cell r="I709">
            <v>0</v>
          </cell>
          <cell r="J709">
            <v>45233</v>
          </cell>
          <cell r="K709">
            <v>0</v>
          </cell>
        </row>
        <row r="710">
          <cell r="F710">
            <v>107446</v>
          </cell>
          <cell r="G710">
            <v>0</v>
          </cell>
          <cell r="H710">
            <v>107446</v>
          </cell>
          <cell r="I710">
            <v>0</v>
          </cell>
          <cell r="J710">
            <v>107446</v>
          </cell>
          <cell r="K710">
            <v>0</v>
          </cell>
        </row>
        <row r="711"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F712">
            <v>26632</v>
          </cell>
          <cell r="G712">
            <v>0</v>
          </cell>
          <cell r="H712">
            <v>26632</v>
          </cell>
          <cell r="I712">
            <v>0</v>
          </cell>
          <cell r="J712">
            <v>26632</v>
          </cell>
          <cell r="K712">
            <v>0</v>
          </cell>
        </row>
        <row r="713">
          <cell r="F713">
            <v>168349</v>
          </cell>
          <cell r="G713">
            <v>0</v>
          </cell>
          <cell r="H713">
            <v>168349</v>
          </cell>
          <cell r="I713">
            <v>0</v>
          </cell>
          <cell r="J713">
            <v>168349</v>
          </cell>
          <cell r="K713">
            <v>0</v>
          </cell>
        </row>
        <row r="714">
          <cell r="F714">
            <v>51</v>
          </cell>
          <cell r="G714">
            <v>0</v>
          </cell>
          <cell r="H714">
            <v>51</v>
          </cell>
          <cell r="I714">
            <v>0</v>
          </cell>
          <cell r="J714">
            <v>51</v>
          </cell>
          <cell r="K714">
            <v>0</v>
          </cell>
        </row>
        <row r="715">
          <cell r="F715">
            <v>12741</v>
          </cell>
          <cell r="G715">
            <v>0</v>
          </cell>
          <cell r="H715">
            <v>12741</v>
          </cell>
          <cell r="I715">
            <v>0</v>
          </cell>
          <cell r="J715">
            <v>12741</v>
          </cell>
          <cell r="K715">
            <v>0</v>
          </cell>
        </row>
        <row r="716">
          <cell r="F716">
            <v>58268</v>
          </cell>
          <cell r="G716">
            <v>0</v>
          </cell>
          <cell r="H716">
            <v>58268</v>
          </cell>
          <cell r="I716">
            <v>0</v>
          </cell>
          <cell r="J716">
            <v>58268</v>
          </cell>
          <cell r="K716">
            <v>0</v>
          </cell>
        </row>
        <row r="717">
          <cell r="F717">
            <v>8924</v>
          </cell>
          <cell r="G717">
            <v>0</v>
          </cell>
          <cell r="H717">
            <v>8924</v>
          </cell>
          <cell r="I717">
            <v>0</v>
          </cell>
          <cell r="J717">
            <v>8924</v>
          </cell>
          <cell r="K717">
            <v>0</v>
          </cell>
        </row>
        <row r="718">
          <cell r="F718">
            <v>4757</v>
          </cell>
          <cell r="G718">
            <v>0</v>
          </cell>
          <cell r="H718">
            <v>4757</v>
          </cell>
          <cell r="I718">
            <v>0</v>
          </cell>
          <cell r="J718">
            <v>4757</v>
          </cell>
          <cell r="K718">
            <v>0</v>
          </cell>
        </row>
        <row r="719">
          <cell r="F719">
            <v>69187</v>
          </cell>
          <cell r="G719">
            <v>0</v>
          </cell>
          <cell r="H719">
            <v>69187</v>
          </cell>
          <cell r="I719">
            <v>0</v>
          </cell>
          <cell r="J719">
            <v>69187</v>
          </cell>
          <cell r="K719">
            <v>0</v>
          </cell>
        </row>
        <row r="720">
          <cell r="F720">
            <v>13072</v>
          </cell>
          <cell r="G720">
            <v>0</v>
          </cell>
          <cell r="H720">
            <v>13072</v>
          </cell>
          <cell r="I720">
            <v>0</v>
          </cell>
          <cell r="J720">
            <v>13072</v>
          </cell>
          <cell r="K720">
            <v>0</v>
          </cell>
        </row>
        <row r="721">
          <cell r="F721">
            <v>-23118</v>
          </cell>
          <cell r="G721">
            <v>0</v>
          </cell>
          <cell r="H721">
            <v>-23118</v>
          </cell>
          <cell r="I721">
            <v>0</v>
          </cell>
          <cell r="J721">
            <v>-23118</v>
          </cell>
          <cell r="K721">
            <v>0</v>
          </cell>
        </row>
        <row r="722">
          <cell r="F722">
            <v>36473</v>
          </cell>
          <cell r="G722">
            <v>0</v>
          </cell>
          <cell r="H722">
            <v>36473</v>
          </cell>
          <cell r="I722">
            <v>0</v>
          </cell>
          <cell r="J722">
            <v>36473</v>
          </cell>
          <cell r="K722">
            <v>0</v>
          </cell>
        </row>
        <row r="723">
          <cell r="F723">
            <v>72469</v>
          </cell>
          <cell r="G723">
            <v>0</v>
          </cell>
          <cell r="H723">
            <v>72469</v>
          </cell>
          <cell r="I723">
            <v>0</v>
          </cell>
          <cell r="J723">
            <v>72469</v>
          </cell>
          <cell r="K723">
            <v>0</v>
          </cell>
        </row>
        <row r="724">
          <cell r="F724">
            <v>795358</v>
          </cell>
          <cell r="G724">
            <v>0</v>
          </cell>
          <cell r="H724">
            <v>795358</v>
          </cell>
          <cell r="I724">
            <v>0</v>
          </cell>
          <cell r="J724">
            <v>795358</v>
          </cell>
          <cell r="K724">
            <v>0</v>
          </cell>
        </row>
        <row r="725">
          <cell r="F725">
            <v>792</v>
          </cell>
          <cell r="G725">
            <v>0</v>
          </cell>
          <cell r="H725">
            <v>792</v>
          </cell>
          <cell r="I725">
            <v>0</v>
          </cell>
          <cell r="J725">
            <v>792</v>
          </cell>
          <cell r="K725">
            <v>0</v>
          </cell>
        </row>
        <row r="726">
          <cell r="F726">
            <v>80778</v>
          </cell>
          <cell r="G726">
            <v>0</v>
          </cell>
          <cell r="H726">
            <v>80778</v>
          </cell>
          <cell r="I726">
            <v>0</v>
          </cell>
          <cell r="J726">
            <v>80778</v>
          </cell>
          <cell r="K726">
            <v>0</v>
          </cell>
        </row>
        <row r="727"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F728">
            <v>16336</v>
          </cell>
          <cell r="G728">
            <v>0</v>
          </cell>
          <cell r="H728">
            <v>16336</v>
          </cell>
          <cell r="I728">
            <v>0</v>
          </cell>
          <cell r="J728">
            <v>16336</v>
          </cell>
          <cell r="K728">
            <v>0</v>
          </cell>
        </row>
        <row r="729">
          <cell r="F729">
            <v>86593</v>
          </cell>
          <cell r="G729">
            <v>0</v>
          </cell>
          <cell r="H729">
            <v>86593</v>
          </cell>
          <cell r="I729">
            <v>0</v>
          </cell>
          <cell r="J729">
            <v>86593</v>
          </cell>
          <cell r="K729">
            <v>0</v>
          </cell>
        </row>
        <row r="730">
          <cell r="F730">
            <v>470</v>
          </cell>
          <cell r="G730">
            <v>0</v>
          </cell>
          <cell r="H730">
            <v>470</v>
          </cell>
          <cell r="I730">
            <v>0</v>
          </cell>
          <cell r="J730">
            <v>470</v>
          </cell>
          <cell r="K730">
            <v>0</v>
          </cell>
        </row>
        <row r="731">
          <cell r="F731">
            <v>172711</v>
          </cell>
          <cell r="G731">
            <v>0</v>
          </cell>
          <cell r="H731">
            <v>172711</v>
          </cell>
          <cell r="I731">
            <v>0</v>
          </cell>
          <cell r="J731">
            <v>172711</v>
          </cell>
          <cell r="K731">
            <v>0</v>
          </cell>
        </row>
        <row r="732">
          <cell r="F732">
            <v>1470</v>
          </cell>
          <cell r="G732">
            <v>0</v>
          </cell>
          <cell r="H732">
            <v>1470</v>
          </cell>
          <cell r="I732">
            <v>0</v>
          </cell>
          <cell r="J732">
            <v>1470</v>
          </cell>
          <cell r="K732">
            <v>0</v>
          </cell>
        </row>
        <row r="733">
          <cell r="F733">
            <v>322</v>
          </cell>
          <cell r="G733">
            <v>0</v>
          </cell>
          <cell r="H733">
            <v>322</v>
          </cell>
          <cell r="I733">
            <v>0</v>
          </cell>
          <cell r="J733">
            <v>322</v>
          </cell>
          <cell r="K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32092</v>
          </cell>
          <cell r="G739">
            <v>0</v>
          </cell>
          <cell r="H739">
            <v>32092</v>
          </cell>
          <cell r="I739">
            <v>0</v>
          </cell>
          <cell r="J739">
            <v>32092</v>
          </cell>
          <cell r="K739">
            <v>0</v>
          </cell>
        </row>
        <row r="740">
          <cell r="F740">
            <v>43043</v>
          </cell>
          <cell r="G740">
            <v>0</v>
          </cell>
          <cell r="H740">
            <v>43043</v>
          </cell>
          <cell r="I740">
            <v>0</v>
          </cell>
          <cell r="J740">
            <v>43043</v>
          </cell>
          <cell r="K740">
            <v>0</v>
          </cell>
        </row>
        <row r="741"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F742">
            <v>219</v>
          </cell>
          <cell r="G742">
            <v>0</v>
          </cell>
          <cell r="H742">
            <v>219</v>
          </cell>
          <cell r="I742">
            <v>0</v>
          </cell>
          <cell r="J742">
            <v>219</v>
          </cell>
          <cell r="K742">
            <v>0</v>
          </cell>
        </row>
        <row r="743">
          <cell r="F743">
            <v>79211</v>
          </cell>
          <cell r="G743">
            <v>0</v>
          </cell>
          <cell r="H743">
            <v>79211</v>
          </cell>
          <cell r="I743">
            <v>0</v>
          </cell>
          <cell r="J743">
            <v>79211</v>
          </cell>
          <cell r="K743">
            <v>0</v>
          </cell>
        </row>
        <row r="744">
          <cell r="F744">
            <v>12001</v>
          </cell>
          <cell r="G744">
            <v>0</v>
          </cell>
          <cell r="H744">
            <v>12001</v>
          </cell>
          <cell r="I744">
            <v>0</v>
          </cell>
          <cell r="J744">
            <v>12001</v>
          </cell>
          <cell r="K744">
            <v>0</v>
          </cell>
        </row>
        <row r="745">
          <cell r="F745">
            <v>10003</v>
          </cell>
          <cell r="G745">
            <v>0</v>
          </cell>
          <cell r="H745">
            <v>10003</v>
          </cell>
          <cell r="I745">
            <v>0</v>
          </cell>
          <cell r="J745">
            <v>10003</v>
          </cell>
          <cell r="K745">
            <v>0</v>
          </cell>
        </row>
        <row r="746">
          <cell r="F746">
            <v>47760</v>
          </cell>
          <cell r="G746">
            <v>0</v>
          </cell>
          <cell r="H746">
            <v>47760</v>
          </cell>
          <cell r="I746">
            <v>0</v>
          </cell>
          <cell r="J746">
            <v>47760</v>
          </cell>
          <cell r="K746">
            <v>0</v>
          </cell>
        </row>
        <row r="747">
          <cell r="F747">
            <v>135</v>
          </cell>
          <cell r="G747">
            <v>0</v>
          </cell>
          <cell r="H747">
            <v>135</v>
          </cell>
          <cell r="I747">
            <v>0</v>
          </cell>
          <cell r="J747">
            <v>135</v>
          </cell>
          <cell r="K747">
            <v>0</v>
          </cell>
        </row>
        <row r="748">
          <cell r="F748">
            <v>3403</v>
          </cell>
          <cell r="G748">
            <v>0</v>
          </cell>
          <cell r="H748">
            <v>3403</v>
          </cell>
          <cell r="I748">
            <v>0</v>
          </cell>
          <cell r="J748">
            <v>3403</v>
          </cell>
          <cell r="K748">
            <v>0</v>
          </cell>
        </row>
        <row r="749">
          <cell r="F749">
            <v>22</v>
          </cell>
          <cell r="G749">
            <v>0</v>
          </cell>
          <cell r="H749">
            <v>22</v>
          </cell>
          <cell r="I749">
            <v>0</v>
          </cell>
          <cell r="J749">
            <v>22</v>
          </cell>
          <cell r="K749">
            <v>0</v>
          </cell>
        </row>
        <row r="750">
          <cell r="F750">
            <v>346</v>
          </cell>
          <cell r="G750">
            <v>0</v>
          </cell>
          <cell r="H750">
            <v>346</v>
          </cell>
          <cell r="I750">
            <v>0</v>
          </cell>
          <cell r="J750">
            <v>346</v>
          </cell>
          <cell r="K750">
            <v>0</v>
          </cell>
        </row>
        <row r="751">
          <cell r="F751">
            <v>839</v>
          </cell>
          <cell r="G751">
            <v>11154</v>
          </cell>
          <cell r="H751">
            <v>11993</v>
          </cell>
          <cell r="I751">
            <v>0</v>
          </cell>
          <cell r="J751">
            <v>11993</v>
          </cell>
          <cell r="K751">
            <v>0</v>
          </cell>
        </row>
        <row r="752"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F753">
            <v>2268</v>
          </cell>
          <cell r="G753">
            <v>0</v>
          </cell>
          <cell r="H753">
            <v>2268</v>
          </cell>
          <cell r="I753">
            <v>0</v>
          </cell>
          <cell r="J753">
            <v>2268</v>
          </cell>
          <cell r="K753">
            <v>0</v>
          </cell>
        </row>
        <row r="754"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F755">
            <v>15028</v>
          </cell>
          <cell r="G755">
            <v>0</v>
          </cell>
          <cell r="H755">
            <v>15028</v>
          </cell>
          <cell r="I755">
            <v>0</v>
          </cell>
          <cell r="J755">
            <v>15028</v>
          </cell>
          <cell r="K755">
            <v>0</v>
          </cell>
        </row>
        <row r="756"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F757">
            <v>2318456</v>
          </cell>
          <cell r="G757">
            <v>0</v>
          </cell>
          <cell r="H757">
            <v>2318456</v>
          </cell>
          <cell r="I757">
            <v>0</v>
          </cell>
          <cell r="J757">
            <v>2318456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1059954</v>
          </cell>
          <cell r="G760">
            <v>0</v>
          </cell>
          <cell r="H760">
            <v>1059954</v>
          </cell>
          <cell r="I760">
            <v>0</v>
          </cell>
          <cell r="J760">
            <v>1059954</v>
          </cell>
          <cell r="K760">
            <v>0</v>
          </cell>
        </row>
        <row r="761">
          <cell r="F761">
            <v>2812</v>
          </cell>
          <cell r="G761">
            <v>0</v>
          </cell>
          <cell r="H761">
            <v>2812</v>
          </cell>
          <cell r="I761">
            <v>0</v>
          </cell>
          <cell r="J761">
            <v>2812</v>
          </cell>
          <cell r="K761">
            <v>0</v>
          </cell>
        </row>
        <row r="762">
          <cell r="F762">
            <v>287767</v>
          </cell>
          <cell r="G762">
            <v>0</v>
          </cell>
          <cell r="H762">
            <v>287767</v>
          </cell>
          <cell r="I762">
            <v>0</v>
          </cell>
          <cell r="J762">
            <v>287767</v>
          </cell>
          <cell r="K762">
            <v>0</v>
          </cell>
        </row>
        <row r="763">
          <cell r="F763">
            <v>419643</v>
          </cell>
          <cell r="G763">
            <v>0</v>
          </cell>
          <cell r="H763">
            <v>419643</v>
          </cell>
          <cell r="I763">
            <v>0</v>
          </cell>
          <cell r="J763">
            <v>419643</v>
          </cell>
          <cell r="K763">
            <v>0</v>
          </cell>
        </row>
        <row r="764">
          <cell r="F764">
            <v>74374</v>
          </cell>
          <cell r="G764">
            <v>0</v>
          </cell>
          <cell r="H764">
            <v>74374</v>
          </cell>
          <cell r="I764">
            <v>0</v>
          </cell>
          <cell r="J764">
            <v>74374</v>
          </cell>
          <cell r="K764">
            <v>0</v>
          </cell>
        </row>
        <row r="765">
          <cell r="F765">
            <v>142026</v>
          </cell>
          <cell r="G765">
            <v>0</v>
          </cell>
          <cell r="H765">
            <v>142026</v>
          </cell>
          <cell r="I765">
            <v>0</v>
          </cell>
          <cell r="J765">
            <v>142026</v>
          </cell>
          <cell r="K765">
            <v>0</v>
          </cell>
        </row>
        <row r="766">
          <cell r="F766">
            <v>22310</v>
          </cell>
          <cell r="G766">
            <v>0</v>
          </cell>
          <cell r="H766">
            <v>22310</v>
          </cell>
          <cell r="I766">
            <v>0</v>
          </cell>
          <cell r="J766">
            <v>22310</v>
          </cell>
          <cell r="K766">
            <v>0</v>
          </cell>
        </row>
        <row r="767">
          <cell r="F767">
            <v>3448</v>
          </cell>
          <cell r="G767">
            <v>0</v>
          </cell>
          <cell r="H767">
            <v>3448</v>
          </cell>
          <cell r="I767">
            <v>0</v>
          </cell>
          <cell r="J767">
            <v>3448</v>
          </cell>
          <cell r="K767">
            <v>0</v>
          </cell>
        </row>
        <row r="768">
          <cell r="F768">
            <v>1298</v>
          </cell>
          <cell r="G768">
            <v>0</v>
          </cell>
          <cell r="H768">
            <v>1298</v>
          </cell>
          <cell r="I768">
            <v>0</v>
          </cell>
          <cell r="J768">
            <v>1298</v>
          </cell>
          <cell r="K768">
            <v>0</v>
          </cell>
        </row>
        <row r="769">
          <cell r="F769">
            <v>2843</v>
          </cell>
          <cell r="G769">
            <v>0</v>
          </cell>
          <cell r="H769">
            <v>2843</v>
          </cell>
          <cell r="I769">
            <v>0</v>
          </cell>
          <cell r="J769">
            <v>2843</v>
          </cell>
          <cell r="K769">
            <v>0</v>
          </cell>
        </row>
        <row r="770">
          <cell r="F770">
            <v>12651</v>
          </cell>
          <cell r="G770">
            <v>0</v>
          </cell>
          <cell r="H770">
            <v>12651</v>
          </cell>
          <cell r="I770">
            <v>0</v>
          </cell>
          <cell r="J770">
            <v>12651</v>
          </cell>
          <cell r="K770">
            <v>0</v>
          </cell>
        </row>
        <row r="771">
          <cell r="F771">
            <v>4080</v>
          </cell>
          <cell r="G771">
            <v>0</v>
          </cell>
          <cell r="H771">
            <v>4080</v>
          </cell>
          <cell r="I771">
            <v>0</v>
          </cell>
          <cell r="J771">
            <v>4080</v>
          </cell>
          <cell r="K771">
            <v>0</v>
          </cell>
        </row>
        <row r="772">
          <cell r="F772">
            <v>-26503</v>
          </cell>
          <cell r="G772">
            <v>0</v>
          </cell>
          <cell r="H772">
            <v>-26503</v>
          </cell>
          <cell r="I772">
            <v>0</v>
          </cell>
          <cell r="J772">
            <v>-26503</v>
          </cell>
          <cell r="K772">
            <v>0</v>
          </cell>
        </row>
        <row r="773">
          <cell r="F773">
            <v>363651</v>
          </cell>
          <cell r="G773">
            <v>0</v>
          </cell>
          <cell r="H773">
            <v>363651</v>
          </cell>
          <cell r="I773">
            <v>0</v>
          </cell>
          <cell r="J773">
            <v>363651</v>
          </cell>
          <cell r="K773">
            <v>0</v>
          </cell>
        </row>
        <row r="774"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F775">
            <v>152389</v>
          </cell>
          <cell r="G775">
            <v>0</v>
          </cell>
          <cell r="H775">
            <v>152389</v>
          </cell>
          <cell r="I775">
            <v>0</v>
          </cell>
          <cell r="J775">
            <v>152389</v>
          </cell>
          <cell r="K775">
            <v>0</v>
          </cell>
        </row>
        <row r="776">
          <cell r="F776">
            <v>14638</v>
          </cell>
          <cell r="G776">
            <v>0</v>
          </cell>
          <cell r="H776">
            <v>14638</v>
          </cell>
          <cell r="I776">
            <v>0</v>
          </cell>
          <cell r="J776">
            <v>14638</v>
          </cell>
          <cell r="K776">
            <v>0</v>
          </cell>
        </row>
        <row r="777"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F778">
            <v>574</v>
          </cell>
          <cell r="G778">
            <v>0</v>
          </cell>
          <cell r="H778">
            <v>574</v>
          </cell>
          <cell r="I778">
            <v>0</v>
          </cell>
          <cell r="J778">
            <v>574</v>
          </cell>
          <cell r="K778">
            <v>0</v>
          </cell>
        </row>
        <row r="779">
          <cell r="F779">
            <v>21166</v>
          </cell>
          <cell r="G779">
            <v>0</v>
          </cell>
          <cell r="H779">
            <v>21166</v>
          </cell>
          <cell r="I779">
            <v>0</v>
          </cell>
          <cell r="J779">
            <v>21166</v>
          </cell>
          <cell r="K779">
            <v>0</v>
          </cell>
        </row>
        <row r="780">
          <cell r="F780">
            <v>-1899</v>
          </cell>
          <cell r="G780">
            <v>0</v>
          </cell>
          <cell r="H780">
            <v>-1899</v>
          </cell>
          <cell r="I780">
            <v>0</v>
          </cell>
          <cell r="J780">
            <v>-1899</v>
          </cell>
          <cell r="K780">
            <v>0</v>
          </cell>
        </row>
        <row r="781"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F785">
            <v>522005</v>
          </cell>
          <cell r="G785">
            <v>0</v>
          </cell>
          <cell r="H785">
            <v>522005</v>
          </cell>
          <cell r="I785">
            <v>0</v>
          </cell>
          <cell r="J785">
            <v>522005</v>
          </cell>
          <cell r="K785">
            <v>0</v>
          </cell>
        </row>
        <row r="786"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F787">
            <v>3485</v>
          </cell>
          <cell r="G787">
            <v>0</v>
          </cell>
          <cell r="H787">
            <v>3485</v>
          </cell>
          <cell r="I787">
            <v>0</v>
          </cell>
          <cell r="J787">
            <v>3485</v>
          </cell>
          <cell r="K787">
            <v>0</v>
          </cell>
        </row>
        <row r="788">
          <cell r="F788">
            <v>64347</v>
          </cell>
          <cell r="G788">
            <v>0</v>
          </cell>
          <cell r="H788">
            <v>64347</v>
          </cell>
          <cell r="I788">
            <v>0</v>
          </cell>
          <cell r="J788">
            <v>64347</v>
          </cell>
          <cell r="K788">
            <v>0</v>
          </cell>
        </row>
        <row r="789">
          <cell r="F789">
            <v>6212</v>
          </cell>
          <cell r="G789">
            <v>0</v>
          </cell>
          <cell r="H789">
            <v>6212</v>
          </cell>
          <cell r="I789">
            <v>0</v>
          </cell>
          <cell r="J789">
            <v>6212</v>
          </cell>
          <cell r="K789">
            <v>0</v>
          </cell>
        </row>
        <row r="790"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F791">
            <v>260</v>
          </cell>
          <cell r="G791">
            <v>0</v>
          </cell>
          <cell r="H791">
            <v>260</v>
          </cell>
          <cell r="I791">
            <v>0</v>
          </cell>
          <cell r="J791">
            <v>260</v>
          </cell>
          <cell r="K791">
            <v>0</v>
          </cell>
        </row>
        <row r="792">
          <cell r="F792">
            <v>161177</v>
          </cell>
          <cell r="G792">
            <v>0</v>
          </cell>
          <cell r="H792">
            <v>161177</v>
          </cell>
          <cell r="I792">
            <v>0</v>
          </cell>
          <cell r="J792">
            <v>161177</v>
          </cell>
          <cell r="K792">
            <v>0</v>
          </cell>
        </row>
        <row r="793">
          <cell r="F793">
            <v>44877</v>
          </cell>
          <cell r="G793">
            <v>0</v>
          </cell>
          <cell r="H793">
            <v>44877</v>
          </cell>
          <cell r="I793">
            <v>0</v>
          </cell>
          <cell r="J793">
            <v>44877</v>
          </cell>
          <cell r="K793">
            <v>0</v>
          </cell>
        </row>
        <row r="794">
          <cell r="F794">
            <v>44455</v>
          </cell>
          <cell r="G794">
            <v>0</v>
          </cell>
          <cell r="H794">
            <v>44455</v>
          </cell>
          <cell r="I794">
            <v>0</v>
          </cell>
          <cell r="J794">
            <v>44455</v>
          </cell>
          <cell r="K794">
            <v>0</v>
          </cell>
        </row>
        <row r="795"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F796">
            <v>114029</v>
          </cell>
          <cell r="G796">
            <v>0</v>
          </cell>
          <cell r="H796">
            <v>114029</v>
          </cell>
          <cell r="I796">
            <v>0</v>
          </cell>
          <cell r="J796">
            <v>114029</v>
          </cell>
          <cell r="K796">
            <v>0</v>
          </cell>
        </row>
        <row r="797">
          <cell r="F797">
            <v>-43494242</v>
          </cell>
          <cell r="G797">
            <v>0</v>
          </cell>
          <cell r="H797">
            <v>-43494242</v>
          </cell>
          <cell r="I797">
            <v>0</v>
          </cell>
          <cell r="J797">
            <v>-43494242</v>
          </cell>
          <cell r="K797">
            <v>0</v>
          </cell>
        </row>
        <row r="798">
          <cell r="F798">
            <v>-407513</v>
          </cell>
          <cell r="G798">
            <v>0</v>
          </cell>
          <cell r="H798">
            <v>-407513</v>
          </cell>
          <cell r="I798">
            <v>0</v>
          </cell>
          <cell r="J798">
            <v>-407513</v>
          </cell>
          <cell r="K798">
            <v>0</v>
          </cell>
        </row>
        <row r="799">
          <cell r="F799">
            <v>-399712</v>
          </cell>
          <cell r="G799">
            <v>0</v>
          </cell>
          <cell r="H799">
            <v>-399712</v>
          </cell>
          <cell r="I799">
            <v>0</v>
          </cell>
          <cell r="J799">
            <v>-399712</v>
          </cell>
          <cell r="K799">
            <v>0</v>
          </cell>
        </row>
        <row r="800"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</row>
        <row r="804">
          <cell r="F804">
            <v>27747</v>
          </cell>
          <cell r="G804">
            <v>0</v>
          </cell>
          <cell r="H804">
            <v>27747</v>
          </cell>
          <cell r="I804">
            <v>0</v>
          </cell>
          <cell r="J804">
            <v>27747</v>
          </cell>
          <cell r="K804">
            <v>0</v>
          </cell>
        </row>
        <row r="805">
          <cell r="F805">
            <v>34858</v>
          </cell>
          <cell r="G805">
            <v>0</v>
          </cell>
          <cell r="H805">
            <v>34858</v>
          </cell>
          <cell r="I805">
            <v>0</v>
          </cell>
          <cell r="J805">
            <v>34858</v>
          </cell>
          <cell r="K805">
            <v>0</v>
          </cell>
        </row>
        <row r="806">
          <cell r="F806">
            <v>19104</v>
          </cell>
          <cell r="G806">
            <v>0</v>
          </cell>
          <cell r="H806">
            <v>19104</v>
          </cell>
          <cell r="I806">
            <v>0</v>
          </cell>
          <cell r="J806">
            <v>19104</v>
          </cell>
          <cell r="K806">
            <v>0</v>
          </cell>
        </row>
        <row r="807">
          <cell r="F807">
            <v>113</v>
          </cell>
          <cell r="G807">
            <v>0</v>
          </cell>
          <cell r="H807">
            <v>113</v>
          </cell>
          <cell r="I807">
            <v>0</v>
          </cell>
          <cell r="J807">
            <v>113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F809">
            <v>12835</v>
          </cell>
          <cell r="G809">
            <v>0</v>
          </cell>
          <cell r="H809">
            <v>12835</v>
          </cell>
          <cell r="I809">
            <v>0</v>
          </cell>
          <cell r="J809">
            <v>12835</v>
          </cell>
          <cell r="K809">
            <v>0</v>
          </cell>
        </row>
        <row r="810">
          <cell r="F810">
            <v>17766</v>
          </cell>
          <cell r="G810">
            <v>0</v>
          </cell>
          <cell r="H810">
            <v>17766</v>
          </cell>
          <cell r="I810">
            <v>0</v>
          </cell>
          <cell r="J810">
            <v>17766</v>
          </cell>
          <cell r="K810">
            <v>0</v>
          </cell>
        </row>
        <row r="811">
          <cell r="F811">
            <v>4118</v>
          </cell>
          <cell r="G811">
            <v>0</v>
          </cell>
          <cell r="H811">
            <v>4118</v>
          </cell>
          <cell r="I811">
            <v>0</v>
          </cell>
          <cell r="J811">
            <v>4118</v>
          </cell>
          <cell r="K811">
            <v>0</v>
          </cell>
        </row>
        <row r="812">
          <cell r="F812">
            <v>4768</v>
          </cell>
          <cell r="G812">
            <v>0</v>
          </cell>
          <cell r="H812">
            <v>4768</v>
          </cell>
          <cell r="I812">
            <v>0</v>
          </cell>
          <cell r="J812">
            <v>4768</v>
          </cell>
          <cell r="K812">
            <v>0</v>
          </cell>
        </row>
        <row r="813">
          <cell r="F813">
            <v>15946</v>
          </cell>
          <cell r="G813">
            <v>0</v>
          </cell>
          <cell r="H813">
            <v>15946</v>
          </cell>
          <cell r="I813">
            <v>0</v>
          </cell>
          <cell r="J813">
            <v>15946</v>
          </cell>
          <cell r="K813">
            <v>0</v>
          </cell>
        </row>
        <row r="814">
          <cell r="F814">
            <v>21660</v>
          </cell>
          <cell r="G814">
            <v>0</v>
          </cell>
          <cell r="H814">
            <v>21660</v>
          </cell>
          <cell r="I814">
            <v>0</v>
          </cell>
          <cell r="J814">
            <v>21660</v>
          </cell>
          <cell r="K814">
            <v>0</v>
          </cell>
        </row>
        <row r="815">
          <cell r="F815">
            <v>9593</v>
          </cell>
          <cell r="G815">
            <v>0</v>
          </cell>
          <cell r="H815">
            <v>9593</v>
          </cell>
          <cell r="I815">
            <v>0</v>
          </cell>
          <cell r="J815">
            <v>9593</v>
          </cell>
          <cell r="K815">
            <v>0</v>
          </cell>
        </row>
        <row r="816">
          <cell r="F816">
            <v>746</v>
          </cell>
          <cell r="G816">
            <v>0</v>
          </cell>
          <cell r="H816">
            <v>746</v>
          </cell>
          <cell r="I816">
            <v>0</v>
          </cell>
          <cell r="J816">
            <v>746</v>
          </cell>
          <cell r="K816">
            <v>0</v>
          </cell>
        </row>
        <row r="817"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</row>
        <row r="818">
          <cell r="F818">
            <v>3413</v>
          </cell>
          <cell r="G818">
            <v>0</v>
          </cell>
          <cell r="H818">
            <v>3413</v>
          </cell>
          <cell r="I818">
            <v>0</v>
          </cell>
          <cell r="J818">
            <v>3413</v>
          </cell>
          <cell r="K818">
            <v>0</v>
          </cell>
        </row>
        <row r="819">
          <cell r="F819">
            <v>76934</v>
          </cell>
          <cell r="G819">
            <v>0</v>
          </cell>
          <cell r="H819">
            <v>76934</v>
          </cell>
          <cell r="I819">
            <v>0</v>
          </cell>
          <cell r="J819">
            <v>76934</v>
          </cell>
          <cell r="K819">
            <v>0</v>
          </cell>
        </row>
        <row r="820">
          <cell r="F820">
            <v>-4403</v>
          </cell>
          <cell r="G820">
            <v>0</v>
          </cell>
          <cell r="H820">
            <v>-4403</v>
          </cell>
          <cell r="I820">
            <v>0</v>
          </cell>
          <cell r="J820">
            <v>-4403</v>
          </cell>
          <cell r="K820">
            <v>0</v>
          </cell>
        </row>
        <row r="821"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F822">
            <v>592293</v>
          </cell>
          <cell r="G822">
            <v>0</v>
          </cell>
          <cell r="H822">
            <v>592293</v>
          </cell>
          <cell r="I822">
            <v>0</v>
          </cell>
          <cell r="J822">
            <v>592293</v>
          </cell>
          <cell r="K822">
            <v>0</v>
          </cell>
        </row>
        <row r="823">
          <cell r="F823">
            <v>1592</v>
          </cell>
          <cell r="G823">
            <v>0</v>
          </cell>
          <cell r="H823">
            <v>1592</v>
          </cell>
          <cell r="I823">
            <v>0</v>
          </cell>
          <cell r="J823">
            <v>1592</v>
          </cell>
          <cell r="K823">
            <v>0</v>
          </cell>
        </row>
        <row r="824">
          <cell r="F824">
            <v>1380</v>
          </cell>
          <cell r="G824">
            <v>0</v>
          </cell>
          <cell r="H824">
            <v>1380</v>
          </cell>
          <cell r="I824">
            <v>0</v>
          </cell>
          <cell r="J824">
            <v>1380</v>
          </cell>
          <cell r="K824">
            <v>0</v>
          </cell>
        </row>
        <row r="825">
          <cell r="F825">
            <v>132396</v>
          </cell>
          <cell r="G825">
            <v>0</v>
          </cell>
          <cell r="H825">
            <v>132396</v>
          </cell>
          <cell r="I825">
            <v>0</v>
          </cell>
          <cell r="J825">
            <v>132396</v>
          </cell>
          <cell r="K825">
            <v>0</v>
          </cell>
        </row>
        <row r="826">
          <cell r="F826">
            <v>52574</v>
          </cell>
          <cell r="G826">
            <v>0</v>
          </cell>
          <cell r="H826">
            <v>52574</v>
          </cell>
          <cell r="I826">
            <v>0</v>
          </cell>
          <cell r="J826">
            <v>52574</v>
          </cell>
          <cell r="K826">
            <v>0</v>
          </cell>
        </row>
        <row r="827">
          <cell r="F827">
            <v>693</v>
          </cell>
          <cell r="G827">
            <v>0</v>
          </cell>
          <cell r="H827">
            <v>693</v>
          </cell>
          <cell r="I827">
            <v>0</v>
          </cell>
          <cell r="J827">
            <v>693</v>
          </cell>
          <cell r="K827">
            <v>0</v>
          </cell>
        </row>
        <row r="828">
          <cell r="F828">
            <v>21790</v>
          </cell>
          <cell r="G828">
            <v>0</v>
          </cell>
          <cell r="H828">
            <v>21790</v>
          </cell>
          <cell r="I828">
            <v>0</v>
          </cell>
          <cell r="J828">
            <v>21790</v>
          </cell>
          <cell r="K828">
            <v>0</v>
          </cell>
        </row>
        <row r="829">
          <cell r="F829">
            <v>86</v>
          </cell>
          <cell r="G829">
            <v>0</v>
          </cell>
          <cell r="H829">
            <v>86</v>
          </cell>
          <cell r="I829">
            <v>0</v>
          </cell>
          <cell r="J829">
            <v>86</v>
          </cell>
          <cell r="K829">
            <v>0</v>
          </cell>
        </row>
        <row r="830"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F831">
            <v>1558</v>
          </cell>
          <cell r="G831">
            <v>0</v>
          </cell>
          <cell r="H831">
            <v>1558</v>
          </cell>
          <cell r="I831">
            <v>0</v>
          </cell>
          <cell r="J831">
            <v>1558</v>
          </cell>
          <cell r="K831">
            <v>0</v>
          </cell>
        </row>
        <row r="832">
          <cell r="F832">
            <v>13899</v>
          </cell>
          <cell r="G832">
            <v>0</v>
          </cell>
          <cell r="H832">
            <v>13899</v>
          </cell>
          <cell r="I832">
            <v>0</v>
          </cell>
          <cell r="J832">
            <v>13899</v>
          </cell>
          <cell r="K832">
            <v>0</v>
          </cell>
        </row>
        <row r="833">
          <cell r="F833">
            <v>1295</v>
          </cell>
          <cell r="G833">
            <v>0</v>
          </cell>
          <cell r="H833">
            <v>1295</v>
          </cell>
          <cell r="I833">
            <v>0</v>
          </cell>
          <cell r="J833">
            <v>1295</v>
          </cell>
          <cell r="K833">
            <v>0</v>
          </cell>
        </row>
        <row r="834">
          <cell r="F834">
            <v>1161</v>
          </cell>
          <cell r="G834">
            <v>0</v>
          </cell>
          <cell r="H834">
            <v>1161</v>
          </cell>
          <cell r="I834">
            <v>0</v>
          </cell>
          <cell r="J834">
            <v>1161</v>
          </cell>
          <cell r="K834">
            <v>0</v>
          </cell>
        </row>
        <row r="835">
          <cell r="F835">
            <v>954</v>
          </cell>
          <cell r="G835">
            <v>0</v>
          </cell>
          <cell r="H835">
            <v>954</v>
          </cell>
          <cell r="I835">
            <v>0</v>
          </cell>
          <cell r="J835">
            <v>954</v>
          </cell>
          <cell r="K835">
            <v>0</v>
          </cell>
        </row>
        <row r="836">
          <cell r="F836">
            <v>3</v>
          </cell>
          <cell r="G836">
            <v>0</v>
          </cell>
          <cell r="H836">
            <v>3</v>
          </cell>
          <cell r="I836">
            <v>0</v>
          </cell>
          <cell r="J836">
            <v>3</v>
          </cell>
          <cell r="K836">
            <v>0</v>
          </cell>
        </row>
        <row r="837">
          <cell r="F837">
            <v>6225</v>
          </cell>
          <cell r="G837">
            <v>0</v>
          </cell>
          <cell r="H837">
            <v>6225</v>
          </cell>
          <cell r="I837">
            <v>0</v>
          </cell>
          <cell r="J837">
            <v>6225</v>
          </cell>
          <cell r="K837">
            <v>0</v>
          </cell>
        </row>
        <row r="838">
          <cell r="F838">
            <v>108852</v>
          </cell>
          <cell r="G838">
            <v>0</v>
          </cell>
          <cell r="H838">
            <v>108852</v>
          </cell>
          <cell r="I838">
            <v>0</v>
          </cell>
          <cell r="J838">
            <v>108852</v>
          </cell>
          <cell r="K838">
            <v>0</v>
          </cell>
        </row>
        <row r="839">
          <cell r="F839">
            <v>15568</v>
          </cell>
          <cell r="G839">
            <v>0</v>
          </cell>
          <cell r="H839">
            <v>15568</v>
          </cell>
          <cell r="I839">
            <v>0</v>
          </cell>
          <cell r="J839">
            <v>15568</v>
          </cell>
          <cell r="K839">
            <v>0</v>
          </cell>
        </row>
        <row r="840">
          <cell r="F840">
            <v>113113</v>
          </cell>
          <cell r="G840">
            <v>0</v>
          </cell>
          <cell r="H840">
            <v>113113</v>
          </cell>
          <cell r="I840">
            <v>0</v>
          </cell>
          <cell r="J840">
            <v>113113</v>
          </cell>
          <cell r="K840">
            <v>0</v>
          </cell>
        </row>
        <row r="841">
          <cell r="F841">
            <v>18404</v>
          </cell>
          <cell r="G841">
            <v>0</v>
          </cell>
          <cell r="H841">
            <v>18404</v>
          </cell>
          <cell r="I841">
            <v>0</v>
          </cell>
          <cell r="J841">
            <v>18404</v>
          </cell>
          <cell r="K841">
            <v>0</v>
          </cell>
        </row>
        <row r="842"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F843">
            <v>951213</v>
          </cell>
          <cell r="G843">
            <v>0</v>
          </cell>
          <cell r="H843">
            <v>951213</v>
          </cell>
          <cell r="I843">
            <v>0</v>
          </cell>
          <cell r="J843">
            <v>951213</v>
          </cell>
          <cell r="K843">
            <v>0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F845">
            <v>6471</v>
          </cell>
          <cell r="G845">
            <v>0</v>
          </cell>
          <cell r="H845">
            <v>6471</v>
          </cell>
          <cell r="I845">
            <v>0</v>
          </cell>
          <cell r="J845">
            <v>6471</v>
          </cell>
          <cell r="K845">
            <v>0</v>
          </cell>
        </row>
        <row r="846">
          <cell r="F846">
            <v>1461</v>
          </cell>
          <cell r="G846">
            <v>0</v>
          </cell>
          <cell r="H846">
            <v>1461</v>
          </cell>
          <cell r="I846">
            <v>0</v>
          </cell>
          <cell r="J846">
            <v>1461</v>
          </cell>
          <cell r="K846">
            <v>0</v>
          </cell>
        </row>
        <row r="847">
          <cell r="F847">
            <v>60</v>
          </cell>
          <cell r="G847">
            <v>0</v>
          </cell>
          <cell r="H847">
            <v>60</v>
          </cell>
          <cell r="I847">
            <v>0</v>
          </cell>
          <cell r="J847">
            <v>60</v>
          </cell>
          <cell r="K847">
            <v>0</v>
          </cell>
        </row>
        <row r="848">
          <cell r="F848">
            <v>63</v>
          </cell>
          <cell r="G848">
            <v>0</v>
          </cell>
          <cell r="H848">
            <v>63</v>
          </cell>
          <cell r="I848">
            <v>0</v>
          </cell>
          <cell r="J848">
            <v>63</v>
          </cell>
          <cell r="K848">
            <v>0</v>
          </cell>
        </row>
        <row r="849">
          <cell r="F849">
            <v>21041</v>
          </cell>
          <cell r="G849">
            <v>0</v>
          </cell>
          <cell r="H849">
            <v>21041</v>
          </cell>
          <cell r="I849">
            <v>0</v>
          </cell>
          <cell r="J849">
            <v>21041</v>
          </cell>
          <cell r="K849">
            <v>0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F851">
            <v>15398</v>
          </cell>
          <cell r="G851">
            <v>0</v>
          </cell>
          <cell r="H851">
            <v>15398</v>
          </cell>
          <cell r="I851">
            <v>0</v>
          </cell>
          <cell r="J851">
            <v>15398</v>
          </cell>
          <cell r="K851">
            <v>0</v>
          </cell>
        </row>
        <row r="852">
          <cell r="F852">
            <v>2490</v>
          </cell>
          <cell r="G852">
            <v>0</v>
          </cell>
          <cell r="H852">
            <v>2490</v>
          </cell>
          <cell r="I852">
            <v>0</v>
          </cell>
          <cell r="J852">
            <v>2490</v>
          </cell>
          <cell r="K852">
            <v>0</v>
          </cell>
        </row>
        <row r="853">
          <cell r="F853">
            <v>27578</v>
          </cell>
          <cell r="G853">
            <v>0</v>
          </cell>
          <cell r="H853">
            <v>27578</v>
          </cell>
          <cell r="I853">
            <v>0</v>
          </cell>
          <cell r="J853">
            <v>27578</v>
          </cell>
          <cell r="K853">
            <v>0</v>
          </cell>
        </row>
        <row r="854"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F855">
            <v>390</v>
          </cell>
          <cell r="G855">
            <v>0</v>
          </cell>
          <cell r="H855">
            <v>390</v>
          </cell>
          <cell r="I855">
            <v>0</v>
          </cell>
          <cell r="J855">
            <v>390</v>
          </cell>
          <cell r="K855">
            <v>0</v>
          </cell>
        </row>
        <row r="856">
          <cell r="F856">
            <v>3989</v>
          </cell>
          <cell r="G856">
            <v>0</v>
          </cell>
          <cell r="H856">
            <v>3989</v>
          </cell>
          <cell r="I856">
            <v>0</v>
          </cell>
          <cell r="J856">
            <v>3989</v>
          </cell>
          <cell r="K856">
            <v>0</v>
          </cell>
        </row>
        <row r="857">
          <cell r="F857">
            <v>5679</v>
          </cell>
          <cell r="G857">
            <v>0</v>
          </cell>
          <cell r="H857">
            <v>5679</v>
          </cell>
          <cell r="I857">
            <v>0</v>
          </cell>
          <cell r="J857">
            <v>5679</v>
          </cell>
          <cell r="K857">
            <v>0</v>
          </cell>
        </row>
        <row r="858">
          <cell r="F858">
            <v>20434</v>
          </cell>
          <cell r="G858">
            <v>0</v>
          </cell>
          <cell r="H858">
            <v>20434</v>
          </cell>
          <cell r="I858">
            <v>0</v>
          </cell>
          <cell r="J858">
            <v>20434</v>
          </cell>
          <cell r="K858">
            <v>0</v>
          </cell>
        </row>
        <row r="859">
          <cell r="F859">
            <v>614</v>
          </cell>
          <cell r="G859">
            <v>0</v>
          </cell>
          <cell r="H859">
            <v>614</v>
          </cell>
          <cell r="I859">
            <v>0</v>
          </cell>
          <cell r="J859">
            <v>614</v>
          </cell>
          <cell r="K859">
            <v>0</v>
          </cell>
        </row>
        <row r="860">
          <cell r="F860">
            <v>3577</v>
          </cell>
          <cell r="G860">
            <v>0</v>
          </cell>
          <cell r="H860">
            <v>3577</v>
          </cell>
          <cell r="I860">
            <v>0</v>
          </cell>
          <cell r="J860">
            <v>3577</v>
          </cell>
          <cell r="K860">
            <v>0</v>
          </cell>
        </row>
        <row r="861">
          <cell r="F861">
            <v>1218</v>
          </cell>
          <cell r="G861">
            <v>0</v>
          </cell>
          <cell r="H861">
            <v>1218</v>
          </cell>
          <cell r="I861">
            <v>0</v>
          </cell>
          <cell r="J861">
            <v>1218</v>
          </cell>
          <cell r="K861">
            <v>0</v>
          </cell>
        </row>
        <row r="862">
          <cell r="F862">
            <v>10619</v>
          </cell>
          <cell r="G862">
            <v>0</v>
          </cell>
          <cell r="H862">
            <v>10619</v>
          </cell>
          <cell r="I862">
            <v>0</v>
          </cell>
          <cell r="J862">
            <v>10619</v>
          </cell>
          <cell r="K862">
            <v>0</v>
          </cell>
        </row>
        <row r="863">
          <cell r="F863">
            <v>97450</v>
          </cell>
          <cell r="G863">
            <v>0</v>
          </cell>
          <cell r="H863">
            <v>97450</v>
          </cell>
          <cell r="I863">
            <v>0</v>
          </cell>
          <cell r="J863">
            <v>97450</v>
          </cell>
          <cell r="K863">
            <v>0</v>
          </cell>
        </row>
        <row r="864"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F892">
            <v>609243</v>
          </cell>
          <cell r="G892">
            <v>0</v>
          </cell>
          <cell r="H892">
            <v>609243</v>
          </cell>
          <cell r="I892">
            <v>0</v>
          </cell>
          <cell r="J892">
            <v>609243</v>
          </cell>
          <cell r="K892">
            <v>0</v>
          </cell>
        </row>
        <row r="893"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F896">
            <v>1714269</v>
          </cell>
          <cell r="G896">
            <v>0</v>
          </cell>
          <cell r="H896">
            <v>1714269</v>
          </cell>
          <cell r="I896">
            <v>0</v>
          </cell>
          <cell r="J896">
            <v>1714269</v>
          </cell>
          <cell r="K896">
            <v>0</v>
          </cell>
        </row>
        <row r="897">
          <cell r="F897">
            <v>2939</v>
          </cell>
          <cell r="G897">
            <v>0</v>
          </cell>
          <cell r="H897">
            <v>2939</v>
          </cell>
          <cell r="I897">
            <v>0</v>
          </cell>
          <cell r="J897">
            <v>2939</v>
          </cell>
          <cell r="K897">
            <v>0</v>
          </cell>
        </row>
        <row r="898">
          <cell r="F898">
            <v>413784</v>
          </cell>
          <cell r="G898">
            <v>0</v>
          </cell>
          <cell r="H898">
            <v>413784</v>
          </cell>
          <cell r="I898">
            <v>0</v>
          </cell>
          <cell r="J898">
            <v>413784</v>
          </cell>
          <cell r="K898">
            <v>0</v>
          </cell>
        </row>
        <row r="899">
          <cell r="F899">
            <v>597558</v>
          </cell>
          <cell r="G899">
            <v>0</v>
          </cell>
          <cell r="H899">
            <v>597558</v>
          </cell>
          <cell r="I899">
            <v>0</v>
          </cell>
          <cell r="J899">
            <v>597558</v>
          </cell>
          <cell r="K899">
            <v>0</v>
          </cell>
        </row>
        <row r="900">
          <cell r="F900">
            <v>111147</v>
          </cell>
          <cell r="G900">
            <v>0</v>
          </cell>
          <cell r="H900">
            <v>111147</v>
          </cell>
          <cell r="I900">
            <v>0</v>
          </cell>
          <cell r="J900">
            <v>111147</v>
          </cell>
          <cell r="K900">
            <v>0</v>
          </cell>
        </row>
        <row r="901">
          <cell r="F901">
            <v>180546</v>
          </cell>
          <cell r="G901">
            <v>0</v>
          </cell>
          <cell r="H901">
            <v>180546</v>
          </cell>
          <cell r="I901">
            <v>0</v>
          </cell>
          <cell r="J901">
            <v>180546</v>
          </cell>
          <cell r="K901">
            <v>0</v>
          </cell>
        </row>
        <row r="902">
          <cell r="F902">
            <v>116012</v>
          </cell>
          <cell r="G902">
            <v>0</v>
          </cell>
          <cell r="H902">
            <v>116012</v>
          </cell>
          <cell r="I902">
            <v>0</v>
          </cell>
          <cell r="J902">
            <v>116012</v>
          </cell>
          <cell r="K902">
            <v>0</v>
          </cell>
        </row>
        <row r="903">
          <cell r="F903">
            <v>4858</v>
          </cell>
          <cell r="G903">
            <v>0</v>
          </cell>
          <cell r="H903">
            <v>4858</v>
          </cell>
          <cell r="I903">
            <v>0</v>
          </cell>
          <cell r="J903">
            <v>4858</v>
          </cell>
          <cell r="K903">
            <v>0</v>
          </cell>
        </row>
        <row r="904">
          <cell r="F904">
            <v>897</v>
          </cell>
          <cell r="G904">
            <v>0</v>
          </cell>
          <cell r="H904">
            <v>897</v>
          </cell>
          <cell r="I904">
            <v>0</v>
          </cell>
          <cell r="J904">
            <v>897</v>
          </cell>
          <cell r="K904">
            <v>0</v>
          </cell>
        </row>
        <row r="905">
          <cell r="F905">
            <v>5989</v>
          </cell>
          <cell r="G905">
            <v>0</v>
          </cell>
          <cell r="H905">
            <v>5989</v>
          </cell>
          <cell r="I905">
            <v>0</v>
          </cell>
          <cell r="J905">
            <v>5989</v>
          </cell>
          <cell r="K905">
            <v>0</v>
          </cell>
        </row>
        <row r="906">
          <cell r="F906">
            <v>770</v>
          </cell>
          <cell r="G906">
            <v>0</v>
          </cell>
          <cell r="H906">
            <v>770</v>
          </cell>
          <cell r="I906">
            <v>0</v>
          </cell>
          <cell r="J906">
            <v>770</v>
          </cell>
          <cell r="K906">
            <v>0</v>
          </cell>
        </row>
        <row r="907">
          <cell r="F907">
            <v>45210</v>
          </cell>
          <cell r="G907">
            <v>0</v>
          </cell>
          <cell r="H907">
            <v>45210</v>
          </cell>
          <cell r="I907">
            <v>0</v>
          </cell>
          <cell r="J907">
            <v>45210</v>
          </cell>
          <cell r="K907">
            <v>0</v>
          </cell>
        </row>
        <row r="908">
          <cell r="F908">
            <v>286599</v>
          </cell>
          <cell r="G908">
            <v>0</v>
          </cell>
          <cell r="H908">
            <v>286599</v>
          </cell>
          <cell r="I908">
            <v>0</v>
          </cell>
          <cell r="J908">
            <v>286599</v>
          </cell>
          <cell r="K908">
            <v>0</v>
          </cell>
        </row>
        <row r="909">
          <cell r="F909">
            <v>4062</v>
          </cell>
          <cell r="G909">
            <v>0</v>
          </cell>
          <cell r="H909">
            <v>4062</v>
          </cell>
          <cell r="I909">
            <v>0</v>
          </cell>
          <cell r="J909">
            <v>4062</v>
          </cell>
          <cell r="K909">
            <v>0</v>
          </cell>
        </row>
        <row r="910">
          <cell r="F910">
            <v>265973</v>
          </cell>
          <cell r="G910">
            <v>0</v>
          </cell>
          <cell r="H910">
            <v>265973</v>
          </cell>
          <cell r="I910">
            <v>0</v>
          </cell>
          <cell r="J910">
            <v>265973</v>
          </cell>
          <cell r="K910">
            <v>0</v>
          </cell>
        </row>
        <row r="911"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</row>
        <row r="912">
          <cell r="F912">
            <v>274229</v>
          </cell>
          <cell r="G912">
            <v>0</v>
          </cell>
          <cell r="H912">
            <v>274229</v>
          </cell>
          <cell r="I912">
            <v>0</v>
          </cell>
          <cell r="J912">
            <v>274229</v>
          </cell>
          <cell r="K912">
            <v>0</v>
          </cell>
        </row>
        <row r="913"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F914">
            <v>17161</v>
          </cell>
          <cell r="G914">
            <v>0</v>
          </cell>
          <cell r="H914">
            <v>17161</v>
          </cell>
          <cell r="I914">
            <v>0</v>
          </cell>
          <cell r="J914">
            <v>17161</v>
          </cell>
          <cell r="K914">
            <v>0</v>
          </cell>
        </row>
        <row r="915">
          <cell r="F915">
            <v>245</v>
          </cell>
          <cell r="G915">
            <v>0</v>
          </cell>
          <cell r="H915">
            <v>245</v>
          </cell>
          <cell r="I915">
            <v>0</v>
          </cell>
          <cell r="J915">
            <v>245</v>
          </cell>
          <cell r="K915">
            <v>0</v>
          </cell>
        </row>
        <row r="916"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F917">
            <v>50287</v>
          </cell>
          <cell r="G917">
            <v>0</v>
          </cell>
          <cell r="H917">
            <v>50287</v>
          </cell>
          <cell r="I917">
            <v>0</v>
          </cell>
          <cell r="J917">
            <v>50287</v>
          </cell>
          <cell r="K917">
            <v>0</v>
          </cell>
        </row>
        <row r="918">
          <cell r="F918">
            <v>-11860</v>
          </cell>
          <cell r="G918">
            <v>0</v>
          </cell>
          <cell r="H918">
            <v>-11860</v>
          </cell>
          <cell r="I918">
            <v>0</v>
          </cell>
          <cell r="J918">
            <v>-11860</v>
          </cell>
          <cell r="K918">
            <v>0</v>
          </cell>
        </row>
        <row r="919"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</row>
        <row r="921"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F922">
            <v>6503</v>
          </cell>
          <cell r="G922">
            <v>0</v>
          </cell>
          <cell r="H922">
            <v>6503</v>
          </cell>
          <cell r="I922">
            <v>0</v>
          </cell>
          <cell r="J922">
            <v>6503</v>
          </cell>
          <cell r="K922">
            <v>0</v>
          </cell>
        </row>
        <row r="923">
          <cell r="F923">
            <v>852503</v>
          </cell>
          <cell r="G923">
            <v>0</v>
          </cell>
          <cell r="H923">
            <v>852503</v>
          </cell>
          <cell r="I923">
            <v>0</v>
          </cell>
          <cell r="J923">
            <v>852503</v>
          </cell>
          <cell r="K923">
            <v>0</v>
          </cell>
        </row>
        <row r="924"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F925">
            <v>5801</v>
          </cell>
          <cell r="G925">
            <v>0</v>
          </cell>
          <cell r="H925">
            <v>5801</v>
          </cell>
          <cell r="I925">
            <v>0</v>
          </cell>
          <cell r="J925">
            <v>5801</v>
          </cell>
          <cell r="K925">
            <v>0</v>
          </cell>
        </row>
        <row r="926">
          <cell r="F926">
            <v>140897</v>
          </cell>
          <cell r="G926">
            <v>0</v>
          </cell>
          <cell r="H926">
            <v>140897</v>
          </cell>
          <cell r="I926">
            <v>0</v>
          </cell>
          <cell r="J926">
            <v>140897</v>
          </cell>
          <cell r="K926">
            <v>0</v>
          </cell>
        </row>
        <row r="927"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F928">
            <v>1275426</v>
          </cell>
          <cell r="G928">
            <v>0</v>
          </cell>
          <cell r="H928">
            <v>1275426</v>
          </cell>
          <cell r="I928">
            <v>0</v>
          </cell>
          <cell r="J928">
            <v>1275426</v>
          </cell>
          <cell r="K928">
            <v>0</v>
          </cell>
        </row>
        <row r="929">
          <cell r="F929">
            <v>233721</v>
          </cell>
          <cell r="G929">
            <v>0</v>
          </cell>
          <cell r="H929">
            <v>233721</v>
          </cell>
          <cell r="I929">
            <v>0</v>
          </cell>
          <cell r="J929">
            <v>233721</v>
          </cell>
          <cell r="K929">
            <v>0</v>
          </cell>
        </row>
        <row r="930">
          <cell r="F930">
            <v>253193</v>
          </cell>
          <cell r="G930">
            <v>0</v>
          </cell>
          <cell r="H930">
            <v>253193</v>
          </cell>
          <cell r="I930">
            <v>0</v>
          </cell>
          <cell r="J930">
            <v>253193</v>
          </cell>
          <cell r="K930">
            <v>0</v>
          </cell>
        </row>
        <row r="931">
          <cell r="F931">
            <v>46306</v>
          </cell>
          <cell r="G931">
            <v>0</v>
          </cell>
          <cell r="H931">
            <v>46306</v>
          </cell>
          <cell r="I931">
            <v>0</v>
          </cell>
          <cell r="J931">
            <v>46306</v>
          </cell>
          <cell r="K931">
            <v>0</v>
          </cell>
        </row>
        <row r="932">
          <cell r="F932">
            <v>81138</v>
          </cell>
          <cell r="G932">
            <v>0</v>
          </cell>
          <cell r="H932">
            <v>81138</v>
          </cell>
          <cell r="I932">
            <v>0</v>
          </cell>
          <cell r="J932">
            <v>81138</v>
          </cell>
          <cell r="K932">
            <v>0</v>
          </cell>
        </row>
        <row r="933">
          <cell r="F933">
            <v>4534</v>
          </cell>
          <cell r="G933">
            <v>0</v>
          </cell>
          <cell r="H933">
            <v>4534</v>
          </cell>
          <cell r="I933">
            <v>0</v>
          </cell>
          <cell r="J933">
            <v>4534</v>
          </cell>
          <cell r="K933">
            <v>0</v>
          </cell>
        </row>
        <row r="934">
          <cell r="F934">
            <v>170625</v>
          </cell>
          <cell r="G934">
            <v>0</v>
          </cell>
          <cell r="H934">
            <v>170625</v>
          </cell>
          <cell r="I934">
            <v>0</v>
          </cell>
          <cell r="J934">
            <v>170625</v>
          </cell>
          <cell r="K934">
            <v>0</v>
          </cell>
        </row>
        <row r="935">
          <cell r="F935">
            <v>97728</v>
          </cell>
          <cell r="G935">
            <v>0</v>
          </cell>
          <cell r="H935">
            <v>97728</v>
          </cell>
          <cell r="I935">
            <v>0</v>
          </cell>
          <cell r="J935">
            <v>97728</v>
          </cell>
          <cell r="K935">
            <v>0</v>
          </cell>
        </row>
        <row r="936">
          <cell r="F936">
            <v>85497</v>
          </cell>
          <cell r="G936">
            <v>0</v>
          </cell>
          <cell r="H936">
            <v>85497</v>
          </cell>
          <cell r="I936">
            <v>0</v>
          </cell>
          <cell r="J936">
            <v>85497</v>
          </cell>
          <cell r="K936">
            <v>0</v>
          </cell>
        </row>
        <row r="937">
          <cell r="F937">
            <v>484167</v>
          </cell>
          <cell r="G937">
            <v>0</v>
          </cell>
          <cell r="H937">
            <v>484167</v>
          </cell>
          <cell r="I937">
            <v>0</v>
          </cell>
          <cell r="J937">
            <v>484167</v>
          </cell>
          <cell r="K937">
            <v>0</v>
          </cell>
        </row>
        <row r="938">
          <cell r="F938">
            <v>25063</v>
          </cell>
          <cell r="G938">
            <v>0</v>
          </cell>
          <cell r="H938">
            <v>25063</v>
          </cell>
          <cell r="I938">
            <v>0</v>
          </cell>
          <cell r="J938">
            <v>25063</v>
          </cell>
          <cell r="K938">
            <v>0</v>
          </cell>
        </row>
        <row r="939">
          <cell r="F939">
            <v>144762</v>
          </cell>
          <cell r="G939">
            <v>0</v>
          </cell>
          <cell r="H939">
            <v>144762</v>
          </cell>
          <cell r="I939">
            <v>0</v>
          </cell>
          <cell r="J939">
            <v>144762</v>
          </cell>
          <cell r="K939">
            <v>0</v>
          </cell>
        </row>
        <row r="940">
          <cell r="F940">
            <v>2380583</v>
          </cell>
          <cell r="G940">
            <v>0</v>
          </cell>
          <cell r="H940">
            <v>2380583</v>
          </cell>
          <cell r="I940">
            <v>0</v>
          </cell>
          <cell r="J940">
            <v>2380583</v>
          </cell>
          <cell r="K940">
            <v>0</v>
          </cell>
        </row>
        <row r="941">
          <cell r="F941">
            <v>3601</v>
          </cell>
          <cell r="G941">
            <v>0</v>
          </cell>
          <cell r="H941">
            <v>3601</v>
          </cell>
          <cell r="I941">
            <v>0</v>
          </cell>
          <cell r="J941">
            <v>3601</v>
          </cell>
          <cell r="K941">
            <v>0</v>
          </cell>
        </row>
        <row r="942">
          <cell r="F942">
            <v>1542</v>
          </cell>
          <cell r="G942">
            <v>0</v>
          </cell>
          <cell r="H942">
            <v>1542</v>
          </cell>
          <cell r="I942">
            <v>0</v>
          </cell>
          <cell r="J942">
            <v>1542</v>
          </cell>
          <cell r="K942">
            <v>0</v>
          </cell>
        </row>
        <row r="943"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F949">
            <v>-24581</v>
          </cell>
          <cell r="G949">
            <v>0</v>
          </cell>
          <cell r="H949">
            <v>-24581</v>
          </cell>
          <cell r="I949">
            <v>0</v>
          </cell>
          <cell r="J949">
            <v>-24581</v>
          </cell>
          <cell r="K949">
            <v>0</v>
          </cell>
        </row>
        <row r="950">
          <cell r="F950">
            <v>886343</v>
          </cell>
          <cell r="G950">
            <v>0</v>
          </cell>
          <cell r="H950">
            <v>886343</v>
          </cell>
          <cell r="I950">
            <v>0</v>
          </cell>
          <cell r="J950">
            <v>886343</v>
          </cell>
          <cell r="K950">
            <v>0</v>
          </cell>
        </row>
        <row r="951"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F957">
            <v>1555</v>
          </cell>
          <cell r="G957">
            <v>0</v>
          </cell>
          <cell r="H957">
            <v>1555</v>
          </cell>
          <cell r="I957">
            <v>0</v>
          </cell>
          <cell r="J957">
            <v>1555</v>
          </cell>
          <cell r="K957">
            <v>0</v>
          </cell>
        </row>
        <row r="958">
          <cell r="F958">
            <v>76217</v>
          </cell>
          <cell r="G958">
            <v>0</v>
          </cell>
          <cell r="H958">
            <v>76217</v>
          </cell>
          <cell r="I958">
            <v>0</v>
          </cell>
          <cell r="J958">
            <v>76217</v>
          </cell>
          <cell r="K958">
            <v>0</v>
          </cell>
        </row>
        <row r="959"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</row>
        <row r="961">
          <cell r="F961">
            <v>88</v>
          </cell>
          <cell r="G961">
            <v>0</v>
          </cell>
          <cell r="H961">
            <v>88</v>
          </cell>
          <cell r="I961">
            <v>0</v>
          </cell>
          <cell r="J961">
            <v>88</v>
          </cell>
          <cell r="K961">
            <v>0</v>
          </cell>
        </row>
        <row r="962"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F963">
            <v>133</v>
          </cell>
          <cell r="G963">
            <v>0</v>
          </cell>
          <cell r="H963">
            <v>133</v>
          </cell>
          <cell r="I963">
            <v>0</v>
          </cell>
          <cell r="J963">
            <v>133</v>
          </cell>
          <cell r="K963">
            <v>0</v>
          </cell>
        </row>
        <row r="964"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F965">
            <v>5700</v>
          </cell>
          <cell r="G965">
            <v>0</v>
          </cell>
          <cell r="H965">
            <v>5700</v>
          </cell>
          <cell r="I965">
            <v>0</v>
          </cell>
          <cell r="J965">
            <v>5700</v>
          </cell>
          <cell r="K965">
            <v>0</v>
          </cell>
        </row>
        <row r="966"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</row>
        <row r="974"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</row>
        <row r="975"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</row>
        <row r="978"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</row>
        <row r="980"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</row>
        <row r="983">
          <cell r="F983">
            <v>-224087</v>
          </cell>
          <cell r="G983">
            <v>0</v>
          </cell>
          <cell r="H983">
            <v>-224087</v>
          </cell>
          <cell r="I983">
            <v>0</v>
          </cell>
          <cell r="J983">
            <v>-224087</v>
          </cell>
          <cell r="K983">
            <v>0</v>
          </cell>
        </row>
        <row r="984">
          <cell r="F984">
            <v>-1510976</v>
          </cell>
          <cell r="G984">
            <v>0</v>
          </cell>
          <cell r="H984">
            <v>-1510976</v>
          </cell>
          <cell r="I984">
            <v>0</v>
          </cell>
          <cell r="J984">
            <v>-1510976</v>
          </cell>
          <cell r="K984">
            <v>0</v>
          </cell>
        </row>
        <row r="985"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</row>
        <row r="986"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</row>
        <row r="987"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</row>
        <row r="989"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</row>
        <row r="990"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</row>
        <row r="993"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</row>
        <row r="994"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F997">
            <v>27564655</v>
          </cell>
          <cell r="G997">
            <v>1206185</v>
          </cell>
          <cell r="H997">
            <v>28770840</v>
          </cell>
          <cell r="I997">
            <v>0</v>
          </cell>
          <cell r="J997">
            <v>28770840</v>
          </cell>
          <cell r="K997">
            <v>0</v>
          </cell>
        </row>
        <row r="998">
          <cell r="F998">
            <v>0</v>
          </cell>
          <cell r="G998">
            <v>309885</v>
          </cell>
          <cell r="H998">
            <v>309885</v>
          </cell>
          <cell r="I998">
            <v>0</v>
          </cell>
          <cell r="J998">
            <v>309885</v>
          </cell>
          <cell r="K998">
            <v>0</v>
          </cell>
        </row>
        <row r="999">
          <cell r="F999">
            <v>0</v>
          </cell>
          <cell r="G999">
            <v>309885</v>
          </cell>
          <cell r="H999">
            <v>309885</v>
          </cell>
          <cell r="I999">
            <v>0</v>
          </cell>
          <cell r="J999">
            <v>309885</v>
          </cell>
          <cell r="K999">
            <v>0</v>
          </cell>
        </row>
        <row r="1000"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</row>
        <row r="1006"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</row>
        <row r="1007"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</row>
        <row r="1011"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</row>
        <row r="1012"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</row>
        <row r="1027"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</row>
        <row r="1031"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</row>
        <row r="1032"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</row>
        <row r="1034"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</row>
        <row r="1035"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F1039">
            <v>3859408</v>
          </cell>
          <cell r="G1039">
            <v>0</v>
          </cell>
          <cell r="H1039">
            <v>3859408</v>
          </cell>
          <cell r="I1039">
            <v>0</v>
          </cell>
          <cell r="J1039">
            <v>3859408</v>
          </cell>
          <cell r="K1039">
            <v>0</v>
          </cell>
        </row>
        <row r="1040"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</row>
        <row r="1041"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</row>
        <row r="1045"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</row>
        <row r="1046"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</row>
        <row r="1049"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</row>
        <row r="1051"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</row>
        <row r="1054"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</row>
        <row r="1057"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</row>
        <row r="1058"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</row>
        <row r="1064"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</row>
        <row r="1070"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</row>
        <row r="1077"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</row>
        <row r="1079"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</row>
        <row r="1080"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</row>
        <row r="1084"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</row>
        <row r="1087"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</row>
        <row r="1099"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</row>
        <row r="1131"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</row>
        <row r="1133"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</row>
        <row r="1136"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</row>
        <row r="1137"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</row>
        <row r="1139"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</row>
        <row r="1148"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</row>
        <row r="1152"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</row>
        <row r="1155"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</row>
        <row r="1158"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</row>
        <row r="1161"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</row>
        <row r="1193"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</row>
        <row r="1208"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</row>
        <row r="1216"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</row>
        <row r="1217"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</row>
        <row r="1218"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</row>
        <row r="1228"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</row>
        <row r="1234"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</row>
        <row r="1235"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</row>
        <row r="1255"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</row>
        <row r="1256"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</row>
        <row r="1257"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</row>
        <row r="1258"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</row>
        <row r="1267"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</row>
        <row r="1268"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</row>
        <row r="1269"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</row>
        <row r="1270"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</row>
        <row r="1271"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</row>
        <row r="1272"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F1330">
            <v>3859408</v>
          </cell>
          <cell r="G1330">
            <v>0</v>
          </cell>
          <cell r="H1330">
            <v>3859408</v>
          </cell>
          <cell r="I1330">
            <v>0</v>
          </cell>
          <cell r="J1330">
            <v>3859408</v>
          </cell>
          <cell r="K1330">
            <v>0</v>
          </cell>
        </row>
        <row r="1331">
          <cell r="F1331">
            <v>31975198</v>
          </cell>
          <cell r="G1331">
            <v>1547395</v>
          </cell>
          <cell r="H1331">
            <v>33522593</v>
          </cell>
          <cell r="I1331">
            <v>0</v>
          </cell>
          <cell r="J1331">
            <v>33522593</v>
          </cell>
          <cell r="K1331">
            <v>0</v>
          </cell>
        </row>
        <row r="1332">
          <cell r="F1332">
            <v>31975198</v>
          </cell>
          <cell r="G1332">
            <v>1547395</v>
          </cell>
          <cell r="H1332">
            <v>33522593</v>
          </cell>
          <cell r="I1332">
            <v>0</v>
          </cell>
          <cell r="J1332">
            <v>33522593</v>
          </cell>
          <cell r="K1332">
            <v>0</v>
          </cell>
        </row>
      </sheetData>
      <sheetData sheetId="2">
        <row r="1">
          <cell r="F1" t="str">
            <v>Preliminary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rameters"/>
      <sheetName val="Top Stratum"/>
      <sheetName val="Overstatement"/>
      <sheetName val="Understatement"/>
      <sheetName val="Module1"/>
      <sheetName val="Results"/>
      <sheetName val="Addtl Procedures"/>
      <sheetName val="Tickmarks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$ BS"/>
      <sheetName val="$ IS"/>
      <sheetName val="$ cash"/>
      <sheetName val="Cash new"/>
      <sheetName val="AR new"/>
      <sheetName val="Prepaids new"/>
      <sheetName val="Inventory new"/>
      <sheetName val="PPE new"/>
      <sheetName val="Accum Depr new"/>
      <sheetName val="Long-term receivable"/>
      <sheetName val="AP new"/>
      <sheetName val="Taxes payable new"/>
      <sheetName val="Site restoration new"/>
      <sheetName val="Future tax asset new"/>
      <sheetName val="To HHL new"/>
      <sheetName val="to hosi new"/>
      <sheetName val=" other intercompany new"/>
      <sheetName val=" capital stock new"/>
      <sheetName val="Pref shares new"/>
      <sheetName val="Sales new"/>
      <sheetName val="Prod cost new"/>
      <sheetName val="Royalty new"/>
      <sheetName val="G&amp;A new"/>
      <sheetName val="other income new"/>
      <sheetName val="FX gain_loss new"/>
      <sheetName val="DD&amp;A new"/>
      <sheetName val=" income tax new"/>
      <sheetName val="Kumkol Road Receivable new"/>
      <sheetName val="Income tax"/>
    </sheetNames>
    <sheetDataSet>
      <sheetData sheetId="0"/>
      <sheetData sheetId="1"/>
      <sheetData sheetId="2">
        <row r="1">
          <cell r="A1" t="str">
            <v>Hurricane Kumkol Munai</v>
          </cell>
        </row>
        <row r="2">
          <cell r="A2" t="str">
            <v>Consolidated Statements of Income   (US Dollars)</v>
          </cell>
        </row>
        <row r="3">
          <cell r="A3" t="str">
            <v>For the Year Ended December 31, 2000</v>
          </cell>
        </row>
        <row r="7">
          <cell r="D7" t="str">
            <v>YTD December 31, 2000</v>
          </cell>
          <cell r="G7" t="str">
            <v>Month of December</v>
          </cell>
          <cell r="I7" t="str">
            <v>YTD November 30, 2000</v>
          </cell>
          <cell r="L7" t="str">
            <v>Month Of November</v>
          </cell>
          <cell r="N7" t="str">
            <v>YTD October 31, 2000</v>
          </cell>
          <cell r="Q7" t="str">
            <v>Month Of October</v>
          </cell>
          <cell r="T7" t="str">
            <v>YTD Sep. 30,  2000</v>
          </cell>
          <cell r="W7" t="str">
            <v>III Quarter</v>
          </cell>
          <cell r="Y7" t="str">
            <v>Month of September</v>
          </cell>
          <cell r="AA7" t="str">
            <v>YTD                 Aug 31, 2000</v>
          </cell>
          <cell r="AC7" t="str">
            <v>Month of August</v>
          </cell>
          <cell r="AE7" t="str">
            <v>YTD                 July 31, 2000</v>
          </cell>
          <cell r="AG7" t="str">
            <v>Month of July</v>
          </cell>
          <cell r="AI7" t="str">
            <v>YTD June 2000</v>
          </cell>
          <cell r="AK7" t="str">
            <v>II Quarter</v>
          </cell>
          <cell r="AM7" t="str">
            <v>Month of June</v>
          </cell>
          <cell r="AO7" t="str">
            <v>YTD May 2000</v>
          </cell>
          <cell r="AQ7" t="str">
            <v>Month of May</v>
          </cell>
          <cell r="AS7" t="str">
            <v>YTD April 2000</v>
          </cell>
          <cell r="AU7" t="str">
            <v>Month of April</v>
          </cell>
          <cell r="AW7" t="str">
            <v>YTD Mar 31, 2000 or   Q1</v>
          </cell>
          <cell r="AY7" t="str">
            <v>Month of March</v>
          </cell>
          <cell r="BA7" t="str">
            <v>YTD February 29, 2000</v>
          </cell>
          <cell r="BC7" t="str">
            <v>Month of February</v>
          </cell>
          <cell r="BE7" t="str">
            <v>YTD January 31, 2000</v>
          </cell>
          <cell r="BG7" t="str">
            <v>YTD December 31, 1999</v>
          </cell>
        </row>
        <row r="9">
          <cell r="A9" t="str">
            <v>Revenue</v>
          </cell>
        </row>
        <row r="10">
          <cell r="A10" t="str">
            <v>Sales</v>
          </cell>
          <cell r="C10" t="str">
            <v>Q</v>
          </cell>
          <cell r="D10">
            <v>313358136.01999998</v>
          </cell>
          <cell r="E10">
            <v>1</v>
          </cell>
          <cell r="G10">
            <v>32485044.469999969</v>
          </cell>
          <cell r="H10">
            <v>1</v>
          </cell>
          <cell r="I10">
            <v>280873091.55000001</v>
          </cell>
          <cell r="J10">
            <v>1</v>
          </cell>
          <cell r="L10">
            <v>37906970.850000024</v>
          </cell>
          <cell r="M10">
            <v>1</v>
          </cell>
          <cell r="N10">
            <v>242966120.69999999</v>
          </cell>
          <cell r="O10">
            <v>0.77536241370957337</v>
          </cell>
          <cell r="Q10">
            <v>36998053.699999988</v>
          </cell>
          <cell r="R10">
            <v>1</v>
          </cell>
          <cell r="T10">
            <v>205968067</v>
          </cell>
          <cell r="U10">
            <v>1</v>
          </cell>
          <cell r="W10">
            <v>82185734.260000005</v>
          </cell>
          <cell r="X10">
            <v>1</v>
          </cell>
          <cell r="Y10">
            <v>37404495.639999986</v>
          </cell>
          <cell r="Z10">
            <v>1</v>
          </cell>
          <cell r="AA10">
            <v>168563571.36000001</v>
          </cell>
          <cell r="AB10">
            <v>1</v>
          </cell>
          <cell r="AC10">
            <v>26957071.120000005</v>
          </cell>
          <cell r="AD10">
            <v>1.5123887901075874</v>
          </cell>
          <cell r="AE10">
            <v>141606500.24000001</v>
          </cell>
          <cell r="AF10">
            <v>1</v>
          </cell>
          <cell r="AG10">
            <v>17824167.500000015</v>
          </cell>
          <cell r="AH10">
            <v>1</v>
          </cell>
          <cell r="AI10">
            <v>123782332.73999999</v>
          </cell>
          <cell r="AJ10">
            <v>1</v>
          </cell>
          <cell r="AK10">
            <v>63542379.615174599</v>
          </cell>
          <cell r="AL10">
            <v>1</v>
          </cell>
          <cell r="AM10">
            <v>27586337.239999995</v>
          </cell>
          <cell r="AN10">
            <v>1</v>
          </cell>
          <cell r="AO10">
            <v>96195995.5</v>
          </cell>
          <cell r="AP10">
            <v>1</v>
          </cell>
          <cell r="AQ10">
            <v>19384542.430000007</v>
          </cell>
          <cell r="AR10">
            <v>1</v>
          </cell>
          <cell r="AS10">
            <v>76811453.069999993</v>
          </cell>
          <cell r="AT10">
            <v>1</v>
          </cell>
          <cell r="AU10">
            <v>16571499.945174597</v>
          </cell>
          <cell r="AV10">
            <v>1</v>
          </cell>
          <cell r="AW10">
            <v>60239953.124825396</v>
          </cell>
          <cell r="AX10">
            <v>1</v>
          </cell>
          <cell r="AY10">
            <v>17598116.4248254</v>
          </cell>
          <cell r="AZ10">
            <v>1</v>
          </cell>
          <cell r="BA10">
            <v>42641836.699999996</v>
          </cell>
          <cell r="BB10">
            <v>1</v>
          </cell>
          <cell r="BC10">
            <v>22133885.149999995</v>
          </cell>
          <cell r="BD10">
            <v>1</v>
          </cell>
          <cell r="BE10">
            <v>20507951.550000001</v>
          </cell>
          <cell r="BF10">
            <v>1</v>
          </cell>
          <cell r="BG10">
            <v>152870251.39528444</v>
          </cell>
          <cell r="BH10">
            <v>1</v>
          </cell>
        </row>
        <row r="11">
          <cell r="D11">
            <v>313358136.01999998</v>
          </cell>
          <cell r="G11">
            <v>32485044.469999969</v>
          </cell>
          <cell r="I11">
            <v>280873091.55000001</v>
          </cell>
          <cell r="L11">
            <v>37906970.850000024</v>
          </cell>
          <cell r="N11">
            <v>242966120.69999999</v>
          </cell>
          <cell r="Q11">
            <v>36998053.699999988</v>
          </cell>
          <cell r="T11">
            <v>205968067</v>
          </cell>
          <cell r="W11">
            <v>82185734.260000005</v>
          </cell>
          <cell r="Y11">
            <v>37404495.639999986</v>
          </cell>
          <cell r="AA11">
            <v>168563571.36000001</v>
          </cell>
          <cell r="AC11">
            <v>26957071.120000005</v>
          </cell>
          <cell r="AD11">
            <v>0.28023069962408159</v>
          </cell>
          <cell r="AE11">
            <v>141606500.24000001</v>
          </cell>
          <cell r="AG11">
            <v>17824167.500000015</v>
          </cell>
          <cell r="AI11">
            <v>123782332.73999999</v>
          </cell>
          <cell r="AK11">
            <v>63542379.615174599</v>
          </cell>
          <cell r="AM11">
            <v>27586337.239999995</v>
          </cell>
          <cell r="AO11">
            <v>96195995.5</v>
          </cell>
          <cell r="AQ11">
            <v>19384542.430000007</v>
          </cell>
          <cell r="AS11">
            <v>76811453.069999993</v>
          </cell>
          <cell r="AU11">
            <v>16571499.945174597</v>
          </cell>
          <cell r="AW11">
            <v>60239953.124825396</v>
          </cell>
          <cell r="AY11">
            <v>17598116.4248254</v>
          </cell>
          <cell r="BA11">
            <v>42641836.699999996</v>
          </cell>
          <cell r="BC11">
            <v>22133885.149999995</v>
          </cell>
          <cell r="BE11">
            <v>20507951.550000001</v>
          </cell>
          <cell r="BG11">
            <v>152870251.39528444</v>
          </cell>
        </row>
        <row r="13">
          <cell r="A13" t="str">
            <v>Expenses</v>
          </cell>
        </row>
        <row r="14">
          <cell r="A14" t="str">
            <v>Production</v>
          </cell>
          <cell r="C14" t="str">
            <v>R</v>
          </cell>
          <cell r="D14">
            <v>33522595.639999956</v>
          </cell>
          <cell r="E14">
            <v>0.10697853920684666</v>
          </cell>
          <cell r="G14">
            <v>4488349.8099999316</v>
          </cell>
          <cell r="H14">
            <v>0.13816665124608143</v>
          </cell>
          <cell r="I14">
            <v>29034245.830000024</v>
          </cell>
          <cell r="J14">
            <v>0.10337140403793879</v>
          </cell>
          <cell r="L14">
            <v>3221141.2900000215</v>
          </cell>
          <cell r="M14">
            <v>8.497490613919681E-2</v>
          </cell>
          <cell r="N14">
            <v>25813104.540000003</v>
          </cell>
          <cell r="O14">
            <v>8.2375727874359359E-2</v>
          </cell>
          <cell r="Q14">
            <v>2549555.5400000028</v>
          </cell>
          <cell r="R14">
            <v>6.8910531366681155E-2</v>
          </cell>
          <cell r="T14">
            <v>23263549</v>
          </cell>
          <cell r="U14">
            <v>0.11294735799991754</v>
          </cell>
          <cell r="W14">
            <v>6081508.9600000009</v>
          </cell>
          <cell r="X14">
            <v>7.3997136057223079E-2</v>
          </cell>
          <cell r="Y14">
            <v>1823018.3400001004</v>
          </cell>
          <cell r="Z14">
            <v>4.8737947372576876E-2</v>
          </cell>
          <cell r="AA14">
            <v>21440530.6599999</v>
          </cell>
          <cell r="AB14">
            <v>0.1271955173173776</v>
          </cell>
          <cell r="AC14">
            <v>4627792.8799998984</v>
          </cell>
          <cell r="AD14">
            <v>0.25963585003338274</v>
          </cell>
          <cell r="AE14">
            <v>16812737.780000001</v>
          </cell>
          <cell r="AF14">
            <v>0.1187285735577473</v>
          </cell>
          <cell r="AG14">
            <v>-369302.25999999791</v>
          </cell>
          <cell r="AH14">
            <v>-2.0719187025144237E-2</v>
          </cell>
          <cell r="AI14">
            <v>17182040.039999999</v>
          </cell>
          <cell r="AJ14">
            <v>0.13880850085520854</v>
          </cell>
          <cell r="AK14">
            <v>9306748.8498149998</v>
          </cell>
          <cell r="AL14">
            <v>0.14646522377944513</v>
          </cell>
          <cell r="AM14">
            <v>1476892.8999999985</v>
          </cell>
          <cell r="AN14">
            <v>5.3537114664810023E-2</v>
          </cell>
          <cell r="AO14">
            <v>15705147.140000001</v>
          </cell>
          <cell r="AP14">
            <v>0.21688165948654259</v>
          </cell>
          <cell r="AQ14">
            <v>3546488.1400000006</v>
          </cell>
          <cell r="AR14">
            <v>0.18295444180881804</v>
          </cell>
          <cell r="AS14">
            <v>12158659</v>
          </cell>
          <cell r="AT14">
            <v>0.15829226650509454</v>
          </cell>
          <cell r="AU14">
            <v>4283367.8098150007</v>
          </cell>
          <cell r="AV14">
            <v>0.25847797869753253</v>
          </cell>
          <cell r="AW14">
            <v>7875291.1901849993</v>
          </cell>
          <cell r="AX14">
            <v>0.1307320271957437</v>
          </cell>
          <cell r="AY14">
            <v>-1610203.5579141155</v>
          </cell>
          <cell r="AZ14">
            <v>-9.1498630821797808E-2</v>
          </cell>
          <cell r="BA14">
            <v>9485494.7480991147</v>
          </cell>
          <cell r="BB14">
            <v>0.22244573597598144</v>
          </cell>
          <cell r="BC14">
            <v>4923983.6536827991</v>
          </cell>
          <cell r="BD14">
            <v>0.22246359463389553</v>
          </cell>
          <cell r="BE14">
            <v>4561511.0944163157</v>
          </cell>
          <cell r="BF14">
            <v>0.22242646142863134</v>
          </cell>
          <cell r="BG14">
            <v>54578656.546226941</v>
          </cell>
          <cell r="BH14">
            <v>0.35702601420534141</v>
          </cell>
        </row>
        <row r="15">
          <cell r="A15" t="str">
            <v>Pipeline Tariff</v>
          </cell>
          <cell r="D15">
            <v>24805521.739999998</v>
          </cell>
          <cell r="E15">
            <v>7.9160292612976205E-2</v>
          </cell>
          <cell r="G15">
            <v>2394564.0799999982</v>
          </cell>
          <cell r="H15">
            <v>7.37128152067449E-2</v>
          </cell>
          <cell r="I15">
            <v>22410957.66</v>
          </cell>
          <cell r="J15">
            <v>7.9790333550020701E-2</v>
          </cell>
          <cell r="L15">
            <v>1951751.17</v>
          </cell>
          <cell r="M15">
            <v>5.1487922306511613E-2</v>
          </cell>
          <cell r="N15">
            <v>20459206.489999998</v>
          </cell>
          <cell r="O15">
            <v>6.5290171654244833E-2</v>
          </cell>
          <cell r="Q15">
            <v>2783919.4899999984</v>
          </cell>
          <cell r="R15">
            <v>7.5245025388997674E-2</v>
          </cell>
          <cell r="T15">
            <v>17675287</v>
          </cell>
          <cell r="U15">
            <v>8.5815666755759759E-2</v>
          </cell>
          <cell r="W15">
            <v>6731287</v>
          </cell>
          <cell r="X15">
            <v>8.1903350509774944E-2</v>
          </cell>
          <cell r="Y15">
            <v>6731287</v>
          </cell>
          <cell r="AA15">
            <v>10944000</v>
          </cell>
          <cell r="AB15">
            <v>6.4925060092770451E-2</v>
          </cell>
          <cell r="AC15">
            <v>0</v>
          </cell>
          <cell r="AE15">
            <v>10944000</v>
          </cell>
          <cell r="AF15">
            <v>7.7284587794004503E-2</v>
          </cell>
          <cell r="AG15">
            <v>0</v>
          </cell>
          <cell r="AI15">
            <v>10944000</v>
          </cell>
          <cell r="AJ15">
            <v>8.8413263490416269E-2</v>
          </cell>
          <cell r="AK15">
            <v>5786000</v>
          </cell>
          <cell r="AM15">
            <v>5786000</v>
          </cell>
          <cell r="AO15">
            <v>5158000</v>
          </cell>
          <cell r="AQ15">
            <v>0</v>
          </cell>
          <cell r="AS15">
            <v>5158000</v>
          </cell>
          <cell r="AU15">
            <v>0</v>
          </cell>
          <cell r="AW15">
            <v>5158000</v>
          </cell>
        </row>
        <row r="16">
          <cell r="A16" t="str">
            <v>Royalty</v>
          </cell>
          <cell r="C16" t="str">
            <v>S</v>
          </cell>
          <cell r="D16">
            <v>33685749.969999999</v>
          </cell>
          <cell r="E16">
            <v>0.10749920330088387</v>
          </cell>
          <cell r="G16">
            <v>6467857.6099999994</v>
          </cell>
          <cell r="H16">
            <v>0.19910262446994906</v>
          </cell>
          <cell r="I16">
            <v>27217892.359999999</v>
          </cell>
          <cell r="J16">
            <v>9.6904592069670614E-2</v>
          </cell>
          <cell r="L16">
            <v>5145289.0600004122</v>
          </cell>
          <cell r="M16">
            <v>0.13573464047973141</v>
          </cell>
          <cell r="N16">
            <v>22072603.299999587</v>
          </cell>
          <cell r="O16">
            <v>7.0438902848818361E-2</v>
          </cell>
          <cell r="Q16">
            <v>3740884.8299995884</v>
          </cell>
          <cell r="R16">
            <v>0.10111031408118611</v>
          </cell>
          <cell r="T16">
            <v>18331718.469999999</v>
          </cell>
          <cell r="U16">
            <v>8.9002721329612705E-2</v>
          </cell>
          <cell r="W16">
            <v>6963802.1999999993</v>
          </cell>
          <cell r="X16">
            <v>8.4732493573270881E-2</v>
          </cell>
          <cell r="Y16">
            <v>2099857.0599999987</v>
          </cell>
          <cell r="Z16">
            <v>5.6139162527683785E-2</v>
          </cell>
          <cell r="AA16">
            <v>16231861.41</v>
          </cell>
          <cell r="AB16">
            <v>9.6295191654036147E-2</v>
          </cell>
          <cell r="AC16">
            <v>2789066.3800000008</v>
          </cell>
          <cell r="AD16">
            <v>0.15647667022877779</v>
          </cell>
          <cell r="AE16">
            <v>13442795.029999999</v>
          </cell>
          <cell r="AF16">
            <v>9.493063529722609E-2</v>
          </cell>
          <cell r="AG16">
            <v>2074878.7599999998</v>
          </cell>
          <cell r="AH16">
            <v>0.11640817221898291</v>
          </cell>
          <cell r="AI16">
            <v>11367916.27</v>
          </cell>
          <cell r="AJ16">
            <v>9.1837954725557391E-2</v>
          </cell>
          <cell r="AK16">
            <v>5683154.3599999994</v>
          </cell>
          <cell r="AL16">
            <v>8.9438802802449688E-2</v>
          </cell>
          <cell r="AM16">
            <v>2282911.7399999984</v>
          </cell>
          <cell r="AN16">
            <v>8.275515956100879E-2</v>
          </cell>
          <cell r="AO16">
            <v>9085004.5300000012</v>
          </cell>
          <cell r="AP16">
            <v>9.4442647875087493E-2</v>
          </cell>
          <cell r="AQ16">
            <v>1601763.5300000012</v>
          </cell>
          <cell r="AR16">
            <v>8.2630969277926902E-2</v>
          </cell>
          <cell r="AS16">
            <v>7483241</v>
          </cell>
          <cell r="AT16">
            <v>9.7423505231444524E-2</v>
          </cell>
          <cell r="AU16">
            <v>1798479.0899999999</v>
          </cell>
          <cell r="AV16">
            <v>0.10852844316749331</v>
          </cell>
          <cell r="AW16">
            <v>5684761.9100000001</v>
          </cell>
          <cell r="AX16">
            <v>9.4368631034961112E-2</v>
          </cell>
          <cell r="AY16">
            <v>819191.0377555415</v>
          </cell>
          <cell r="AZ16">
            <v>4.6549927161518317E-2</v>
          </cell>
          <cell r="BA16">
            <v>4865570.8722444586</v>
          </cell>
          <cell r="BB16">
            <v>0.11410321995451146</v>
          </cell>
          <cell r="BC16">
            <v>2398363.80630833</v>
          </cell>
          <cell r="BD16">
            <v>0.1083571090233262</v>
          </cell>
          <cell r="BE16">
            <v>2467207.0659361286</v>
          </cell>
          <cell r="BF16">
            <v>0.12030490026860477</v>
          </cell>
          <cell r="BG16">
            <v>16631733.172786128</v>
          </cell>
          <cell r="BH16">
            <v>0.10879640100663276</v>
          </cell>
        </row>
        <row r="17">
          <cell r="A17" t="str">
            <v>General and administrative</v>
          </cell>
          <cell r="C17" t="str">
            <v>T</v>
          </cell>
          <cell r="D17">
            <v>23516654.680000015</v>
          </cell>
          <cell r="E17">
            <v>7.504721268350624E-2</v>
          </cell>
          <cell r="G17">
            <v>2334858.2200000063</v>
          </cell>
          <cell r="H17">
            <v>7.1874866052784828E-2</v>
          </cell>
          <cell r="I17">
            <v>21181796.460000008</v>
          </cell>
          <cell r="J17">
            <v>7.5414117967328678E-2</v>
          </cell>
          <cell r="L17">
            <v>2232631.7300000079</v>
          </cell>
          <cell r="M17">
            <v>5.8897656023074355E-2</v>
          </cell>
          <cell r="N17">
            <v>18949164.73</v>
          </cell>
          <cell r="O17">
            <v>6.0471270893667099E-2</v>
          </cell>
          <cell r="Q17">
            <v>2311000.7300000004</v>
          </cell>
          <cell r="R17">
            <v>6.2462764899441213E-2</v>
          </cell>
          <cell r="T17">
            <v>16638164</v>
          </cell>
          <cell r="U17">
            <v>8.0780308532001716E-2</v>
          </cell>
          <cell r="W17">
            <v>5843122.540000001</v>
          </cell>
          <cell r="X17">
            <v>7.1096554561584813E-2</v>
          </cell>
          <cell r="Y17">
            <v>3222784.7816666681</v>
          </cell>
          <cell r="Z17">
            <v>8.6160359243562551E-2</v>
          </cell>
          <cell r="AA17">
            <v>13415379.218333332</v>
          </cell>
          <cell r="AB17">
            <v>7.9586467645979111E-2</v>
          </cell>
          <cell r="AC17">
            <v>967189.88833332621</v>
          </cell>
          <cell r="AD17">
            <v>5.4262836585962593E-2</v>
          </cell>
          <cell r="AE17">
            <v>12448189.330000006</v>
          </cell>
          <cell r="AF17">
            <v>8.7906906172402738E-2</v>
          </cell>
          <cell r="AG17">
            <v>1653147.8700000066</v>
          </cell>
          <cell r="AH17">
            <v>9.2747550201152745E-2</v>
          </cell>
          <cell r="AI17">
            <v>10795041.459999999</v>
          </cell>
          <cell r="AJ17">
            <v>8.7209872532250349E-2</v>
          </cell>
          <cell r="AK17">
            <v>5304335.3399999989</v>
          </cell>
          <cell r="AL17">
            <v>8.3477127739378321E-2</v>
          </cell>
          <cell r="AM17">
            <v>2745440.9099999964</v>
          </cell>
          <cell r="AN17">
            <v>9.9521762752146969E-2</v>
          </cell>
          <cell r="AO17">
            <v>8049600.5500000026</v>
          </cell>
          <cell r="AP17">
            <v>8.3679164690384666E-2</v>
          </cell>
          <cell r="AQ17">
            <v>1628358.5500000026</v>
          </cell>
          <cell r="AR17">
            <v>8.4002939758841752E-2</v>
          </cell>
          <cell r="AS17">
            <v>6421242</v>
          </cell>
          <cell r="AT17">
            <v>8.3597455110609328E-2</v>
          </cell>
          <cell r="AU17">
            <v>930535.87999999989</v>
          </cell>
          <cell r="AV17">
            <v>5.6152785389288778E-2</v>
          </cell>
          <cell r="AW17">
            <v>5490706.1200000001</v>
          </cell>
          <cell r="AX17">
            <v>9.114725087223273E-2</v>
          </cell>
          <cell r="AY17">
            <v>3207894.4491837029</v>
          </cell>
          <cell r="AZ17">
            <v>0.18228623858053206</v>
          </cell>
          <cell r="BA17">
            <v>2282811.6708162972</v>
          </cell>
          <cell r="BB17">
            <v>5.3534553093401285E-2</v>
          </cell>
          <cell r="BC17">
            <v>729304.41081629717</v>
          </cell>
          <cell r="BD17">
            <v>3.2949679004560001E-2</v>
          </cell>
          <cell r="BE17">
            <v>1553507.26</v>
          </cell>
          <cell r="BF17">
            <v>7.5751459438180693E-2</v>
          </cell>
          <cell r="BG17">
            <v>27094146.414564937</v>
          </cell>
          <cell r="BH17">
            <v>0.17723622593192587</v>
          </cell>
        </row>
        <row r="18">
          <cell r="A18" t="str">
            <v>Interest Expense</v>
          </cell>
          <cell r="D18">
            <v>75780.23</v>
          </cell>
          <cell r="E18">
            <v>2.4183265500137948E-4</v>
          </cell>
          <cell r="G18">
            <v>0</v>
          </cell>
          <cell r="H18">
            <v>0</v>
          </cell>
          <cell r="I18">
            <v>75780.23</v>
          </cell>
          <cell r="J18">
            <v>2.6980238506225815E-4</v>
          </cell>
          <cell r="L18">
            <v>0</v>
          </cell>
          <cell r="M18">
            <v>0</v>
          </cell>
          <cell r="N18">
            <v>75780.229999999938</v>
          </cell>
          <cell r="O18">
            <v>2.4183265500137929E-4</v>
          </cell>
          <cell r="Q18">
            <v>75780.229999999938</v>
          </cell>
          <cell r="R18">
            <v>2.0482220663407481E-3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F18">
            <v>0</v>
          </cell>
          <cell r="AG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A19" t="str">
            <v>Intercompany expense</v>
          </cell>
          <cell r="D19">
            <v>1632949</v>
          </cell>
          <cell r="E19">
            <v>5.2111268618721222E-3</v>
          </cell>
          <cell r="G19">
            <v>0</v>
          </cell>
          <cell r="H19">
            <v>0</v>
          </cell>
          <cell r="I19">
            <v>1632949</v>
          </cell>
          <cell r="J19">
            <v>5.8138321153819337E-3</v>
          </cell>
          <cell r="L19">
            <v>0</v>
          </cell>
          <cell r="M19">
            <v>0</v>
          </cell>
          <cell r="N19">
            <v>1632949</v>
          </cell>
          <cell r="O19">
            <v>5.2111268618721222E-3</v>
          </cell>
          <cell r="Q19">
            <v>0</v>
          </cell>
          <cell r="R19">
            <v>0</v>
          </cell>
          <cell r="T19">
            <v>1632949</v>
          </cell>
          <cell r="U19">
            <v>7.9281658743731373E-3</v>
          </cell>
          <cell r="W19">
            <v>1632949</v>
          </cell>
          <cell r="X19">
            <v>1.9869007860099635E-2</v>
          </cell>
          <cell r="Y19">
            <v>1632949</v>
          </cell>
          <cell r="Z19">
            <v>4.3656490271018145E-2</v>
          </cell>
          <cell r="AB19">
            <v>0</v>
          </cell>
          <cell r="AC19">
            <v>0</v>
          </cell>
          <cell r="AF19">
            <v>0</v>
          </cell>
          <cell r="AG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A20" t="str">
            <v>Crude Oil Purchases</v>
          </cell>
          <cell r="D20">
            <v>4242002.49</v>
          </cell>
          <cell r="E20">
            <v>1.3537234245385145E-2</v>
          </cell>
          <cell r="G20">
            <v>0.44000000040978193</v>
          </cell>
          <cell r="H20">
            <v>1.3544694415183061E-8</v>
          </cell>
          <cell r="I20">
            <v>4242002.05</v>
          </cell>
          <cell r="J20">
            <v>1.5102913656094586E-2</v>
          </cell>
          <cell r="L20">
            <v>0</v>
          </cell>
          <cell r="M20">
            <v>0</v>
          </cell>
          <cell r="N20">
            <v>4242002.05</v>
          </cell>
          <cell r="O20">
            <v>1.3537232841240974E-2</v>
          </cell>
          <cell r="Q20">
            <v>2.0499999998137355</v>
          </cell>
          <cell r="R20">
            <v>5.5408320027756924E-8</v>
          </cell>
          <cell r="T20">
            <v>4242000</v>
          </cell>
          <cell r="U20">
            <v>2.0595425600610215E-2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4242000</v>
          </cell>
          <cell r="AB20">
            <v>2.5165579761835914E-2</v>
          </cell>
          <cell r="AC20">
            <v>0</v>
          </cell>
          <cell r="AE20">
            <v>4242000</v>
          </cell>
          <cell r="AF20">
            <v>2.9956251957434857E-2</v>
          </cell>
          <cell r="AG20">
            <v>0</v>
          </cell>
          <cell r="AI20">
            <v>4242000</v>
          </cell>
          <cell r="AJ20">
            <v>3.4269834039322537E-2</v>
          </cell>
          <cell r="AK20">
            <v>4242000</v>
          </cell>
          <cell r="AM20">
            <v>4242000</v>
          </cell>
        </row>
        <row r="21">
          <cell r="A21" t="str">
            <v>Restructuring Expense</v>
          </cell>
          <cell r="D21">
            <v>29722216.649999581</v>
          </cell>
          <cell r="E21">
            <v>9.4850630104917941E-2</v>
          </cell>
          <cell r="G21">
            <v>-0.35000000149011612</v>
          </cell>
          <cell r="H21">
            <v>-1.0774188775186752E-8</v>
          </cell>
          <cell r="I21">
            <v>29722216.999999583</v>
          </cell>
          <cell r="J21">
            <v>0.10582080624376415</v>
          </cell>
          <cell r="L21">
            <v>-4.1723251342773438E-7</v>
          </cell>
          <cell r="M21">
            <v>-1.1006748998192086E-14</v>
          </cell>
          <cell r="N21">
            <v>29722217</v>
          </cell>
          <cell r="O21">
            <v>9.4850631221852139E-2</v>
          </cell>
          <cell r="Q21">
            <v>0</v>
          </cell>
          <cell r="R21">
            <v>0</v>
          </cell>
          <cell r="T21">
            <v>29722217</v>
          </cell>
          <cell r="U21">
            <v>0.14430497616895147</v>
          </cell>
          <cell r="W21">
            <v>29722217</v>
          </cell>
          <cell r="X21">
            <v>0.36164691193208542</v>
          </cell>
          <cell r="Y21">
            <v>29722217</v>
          </cell>
          <cell r="Z21">
            <v>0.79461616822913028</v>
          </cell>
        </row>
        <row r="22">
          <cell r="A22" t="str">
            <v>Other non-operating (income) expense</v>
          </cell>
          <cell r="C22" t="str">
            <v>U</v>
          </cell>
          <cell r="D22">
            <v>-3952397.97</v>
          </cell>
          <cell r="E22">
            <v>-1.2613037657805507E-2</v>
          </cell>
          <cell r="G22">
            <v>-841063.90000000037</v>
          </cell>
          <cell r="H22">
            <v>-2.5890803405755693E-2</v>
          </cell>
          <cell r="I22">
            <v>-3111334.07</v>
          </cell>
          <cell r="J22">
            <v>-1.10773661258545E-2</v>
          </cell>
          <cell r="L22">
            <v>223333.43</v>
          </cell>
          <cell r="M22">
            <v>5.8916190081170789E-3</v>
          </cell>
          <cell r="N22">
            <v>-3334667.5</v>
          </cell>
          <cell r="O22">
            <v>-1.0641713479515865E-2</v>
          </cell>
          <cell r="Q22">
            <v>-384346.5</v>
          </cell>
          <cell r="R22">
            <v>-1.0388289695357681E-2</v>
          </cell>
          <cell r="T22">
            <v>-2950321</v>
          </cell>
          <cell r="U22">
            <v>-1.4324167056439871E-2</v>
          </cell>
          <cell r="W22">
            <v>-2082693.17</v>
          </cell>
          <cell r="X22">
            <v>-2.5341297839005274E-2</v>
          </cell>
          <cell r="Y22">
            <v>-1883449.0016666618</v>
          </cell>
          <cell r="Z22">
            <v>-5.0353546263367355E-2</v>
          </cell>
          <cell r="AA22">
            <v>-1066871.9983333382</v>
          </cell>
          <cell r="AB22">
            <v>-6.3291966925334495E-3</v>
          </cell>
          <cell r="AC22">
            <v>-58028.678333338234</v>
          </cell>
          <cell r="AD22">
            <v>-3.2556178757486534E-3</v>
          </cell>
          <cell r="AE22">
            <v>-1008843.32</v>
          </cell>
          <cell r="AF22">
            <v>-7.1242726731482976E-3</v>
          </cell>
          <cell r="AG22">
            <v>-141215.49</v>
          </cell>
          <cell r="AH22">
            <v>-7.9226976519380151E-3</v>
          </cell>
          <cell r="AI22">
            <v>-867627.83</v>
          </cell>
          <cell r="AJ22">
            <v>-7.0093026265906511E-3</v>
          </cell>
          <cell r="AK22">
            <v>-2062433.2498150398</v>
          </cell>
          <cell r="AL22">
            <v>-3.2457601718814268E-2</v>
          </cell>
          <cell r="AM22">
            <v>254877.02000000014</v>
          </cell>
          <cell r="AN22">
            <v>9.2392483200136565E-3</v>
          </cell>
          <cell r="AO22">
            <v>-1122504.8500000001</v>
          </cell>
          <cell r="AP22">
            <v>-1.1668935324859755E-2</v>
          </cell>
          <cell r="AQ22">
            <v>-818712.85000000009</v>
          </cell>
          <cell r="AR22">
            <v>-4.2235345660413391E-2</v>
          </cell>
          <cell r="AS22">
            <v>-303792</v>
          </cell>
          <cell r="AT22">
            <v>-3.9550351914726511E-3</v>
          </cell>
          <cell r="AU22">
            <v>-1498597.4198150397</v>
          </cell>
          <cell r="AV22">
            <v>-9.0432213425038308E-2</v>
          </cell>
          <cell r="AW22">
            <v>1194805.4198150397</v>
          </cell>
          <cell r="AX22">
            <v>1.9834102748042318E-2</v>
          </cell>
          <cell r="AY22">
            <v>2682752.5799672557</v>
          </cell>
          <cell r="AZ22">
            <v>0.15244543877336422</v>
          </cell>
          <cell r="BA22">
            <v>-1487947.1601522157</v>
          </cell>
          <cell r="BB22">
            <v>-3.4894068250869124E-2</v>
          </cell>
          <cell r="BC22">
            <v>-963100.294641293</v>
          </cell>
          <cell r="BD22">
            <v>-4.3512482698560187E-2</v>
          </cell>
          <cell r="BE22">
            <v>-524846.86551092274</v>
          </cell>
          <cell r="BF22">
            <v>-2.5592359345656963E-2</v>
          </cell>
          <cell r="BG22">
            <v>-14061433.370401369</v>
          </cell>
          <cell r="BH22">
            <v>-9.1982797451166609E-2</v>
          </cell>
        </row>
        <row r="23">
          <cell r="A23" t="str">
            <v>Foreign Exchange (Gain) / Loss</v>
          </cell>
          <cell r="C23" t="str">
            <v>V</v>
          </cell>
          <cell r="D23">
            <v>13890317.32</v>
          </cell>
          <cell r="E23">
            <v>4.4327291119428458E-2</v>
          </cell>
          <cell r="G23">
            <v>-202807.90000000037</v>
          </cell>
          <cell r="H23">
            <v>-6.243115972560667E-3</v>
          </cell>
          <cell r="I23">
            <v>14093125.220000001</v>
          </cell>
          <cell r="J23">
            <v>5.0176131655143598E-2</v>
          </cell>
          <cell r="L23">
            <v>658449.97000000067</v>
          </cell>
          <cell r="M23">
            <v>1.7370155283721392E-2</v>
          </cell>
          <cell r="N23">
            <v>13434675.25</v>
          </cell>
          <cell r="O23">
            <v>4.2873229400185529E-2</v>
          </cell>
          <cell r="Q23">
            <v>-189640.75</v>
          </cell>
          <cell r="R23">
            <v>-5.1256953011017455E-3</v>
          </cell>
          <cell r="T23">
            <v>13624316</v>
          </cell>
          <cell r="U23">
            <v>6.6147710169071991E-2</v>
          </cell>
          <cell r="W23">
            <v>-1327276.3500000015</v>
          </cell>
          <cell r="X23">
            <v>-1.6149717003209767E-2</v>
          </cell>
          <cell r="Y23">
            <v>-1194949.9900000002</v>
          </cell>
          <cell r="Z23">
            <v>-3.194669436264589E-2</v>
          </cell>
          <cell r="AA23">
            <v>14819265.99</v>
          </cell>
          <cell r="AB23">
            <v>8.7914997709384074E-2</v>
          </cell>
          <cell r="AC23">
            <v>-155813.13999999873</v>
          </cell>
          <cell r="AD23">
            <v>-8.7416783981635379E-3</v>
          </cell>
          <cell r="AE23">
            <v>14975079.129999999</v>
          </cell>
          <cell r="AF23">
            <v>0.10575135396058566</v>
          </cell>
          <cell r="AG23">
            <v>23486.779999997467</v>
          </cell>
          <cell r="AH23">
            <v>1.3176929581702735E-3</v>
          </cell>
          <cell r="AI23">
            <v>14951592.350000001</v>
          </cell>
          <cell r="AJ23">
            <v>0.12078938907546073</v>
          </cell>
          <cell r="AK23">
            <v>14268988.130000001</v>
          </cell>
          <cell r="AL23">
            <v>0.224558605082401</v>
          </cell>
          <cell r="AM23">
            <v>-226555.66999999806</v>
          </cell>
          <cell r="AN23">
            <v>-8.2126042333555589E-3</v>
          </cell>
          <cell r="AO23">
            <v>15178148.02</v>
          </cell>
          <cell r="AP23">
            <v>0.15778357447322222</v>
          </cell>
          <cell r="AQ23">
            <v>14580802.02</v>
          </cell>
          <cell r="AR23">
            <v>0.7521870620703629</v>
          </cell>
          <cell r="AS23">
            <v>597346</v>
          </cell>
          <cell r="AT23">
            <v>7.7767829682329438E-3</v>
          </cell>
          <cell r="AU23">
            <v>-85258.219999999972</v>
          </cell>
          <cell r="AV23">
            <v>-5.1448704270627022E-3</v>
          </cell>
          <cell r="AW23">
            <v>682604.22</v>
          </cell>
          <cell r="AX23">
            <v>1.1331420172016916E-2</v>
          </cell>
          <cell r="AY23">
            <v>297688.04359165358</v>
          </cell>
          <cell r="AZ23">
            <v>1.6915903748182363E-2</v>
          </cell>
          <cell r="BA23">
            <v>384916.17640834639</v>
          </cell>
          <cell r="BB23">
            <v>9.0267260089279041E-3</v>
          </cell>
          <cell r="BC23">
            <v>-33273.283332027611</v>
          </cell>
          <cell r="BD23">
            <v>-1.5032735150894926E-3</v>
          </cell>
          <cell r="BE23">
            <v>418189.459740374</v>
          </cell>
          <cell r="BF23">
            <v>2.0391576346413497E-2</v>
          </cell>
          <cell r="BG23">
            <v>-3592309.9879094586</v>
          </cell>
          <cell r="BH23">
            <v>-2.3499078173297685E-2</v>
          </cell>
        </row>
        <row r="24">
          <cell r="A24" t="str">
            <v>Depletion  and depreciation</v>
          </cell>
          <cell r="C24" t="str">
            <v>W</v>
          </cell>
          <cell r="D24">
            <v>7237182.8600000003</v>
          </cell>
          <cell r="E24">
            <v>2.3095563919036364E-2</v>
          </cell>
          <cell r="G24">
            <v>3687697.5110000004</v>
          </cell>
          <cell r="H24">
            <v>0.1135198541718359</v>
          </cell>
          <cell r="I24">
            <v>3549485.3489999999</v>
          </cell>
          <cell r="J24">
            <v>1.2637327874351158E-2</v>
          </cell>
          <cell r="L24">
            <v>613246.19999999995</v>
          </cell>
          <cell r="M24">
            <v>1.6177663006275253E-2</v>
          </cell>
          <cell r="N24">
            <v>2936239.1490000002</v>
          </cell>
          <cell r="O24">
            <v>9.3702342830268674E-3</v>
          </cell>
          <cell r="Q24">
            <v>622961.43383676698</v>
          </cell>
          <cell r="R24">
            <v>1.6837681216641056E-2</v>
          </cell>
          <cell r="T24">
            <v>2313277.7151632332</v>
          </cell>
          <cell r="U24">
            <v>1.1231244478122102E-2</v>
          </cell>
          <cell r="W24">
            <v>1322912.8351632333</v>
          </cell>
          <cell r="X24">
            <v>1.6096623666804644E-2</v>
          </cell>
          <cell r="Y24">
            <v>261467.75516323326</v>
          </cell>
          <cell r="Z24">
            <v>6.99027618711218E-3</v>
          </cell>
          <cell r="AA24">
            <v>2051809.96</v>
          </cell>
          <cell r="AB24">
            <v>1.2172321358913095E-2</v>
          </cell>
          <cell r="AC24">
            <v>483214.85999999987</v>
          </cell>
          <cell r="AD24">
            <v>2.7110094202155554E-2</v>
          </cell>
          <cell r="AE24">
            <v>1568595.1</v>
          </cell>
          <cell r="AF24">
            <v>1.1077140507967405E-2</v>
          </cell>
          <cell r="AG24">
            <v>578230.22000000009</v>
          </cell>
          <cell r="AH24">
            <v>3.244079814667359E-2</v>
          </cell>
          <cell r="AI24">
            <v>990364.88</v>
          </cell>
          <cell r="AJ24">
            <v>8.0008581037184293E-3</v>
          </cell>
          <cell r="AK24">
            <v>513861.52250660572</v>
          </cell>
          <cell r="AL24">
            <v>8.0869102734057834E-3</v>
          </cell>
          <cell r="AM24">
            <v>-329747.2300000001</v>
          </cell>
          <cell r="AN24">
            <v>-1.1953280608846793E-2</v>
          </cell>
          <cell r="AO24">
            <v>1320112.1100000001</v>
          </cell>
          <cell r="AP24">
            <v>1.3723150357126873E-2</v>
          </cell>
          <cell r="AQ24">
            <v>258380.1100000001</v>
          </cell>
          <cell r="AR24">
            <v>1.3329182823532864E-2</v>
          </cell>
          <cell r="AS24">
            <v>1061732</v>
          </cell>
          <cell r="AT24">
            <v>1.3822574076712491E-2</v>
          </cell>
          <cell r="AU24">
            <v>585228.64250660571</v>
          </cell>
          <cell r="AV24">
            <v>3.5315369425989507E-2</v>
          </cell>
          <cell r="AW24">
            <v>476503.35749339429</v>
          </cell>
          <cell r="AX24">
            <v>7.9100884508660624E-3</v>
          </cell>
          <cell r="AY24">
            <v>70809.928040700848</v>
          </cell>
          <cell r="AZ24">
            <v>4.0237219899744688E-3</v>
          </cell>
          <cell r="BA24">
            <v>405693.42945269344</v>
          </cell>
          <cell r="BB24">
            <v>9.5139764336814661E-3</v>
          </cell>
          <cell r="BC24">
            <v>240861.92632387229</v>
          </cell>
          <cell r="BD24">
            <v>1.0882044642933929E-2</v>
          </cell>
          <cell r="BE24">
            <v>164831.50312882115</v>
          </cell>
          <cell r="BF24">
            <v>8.0374435607061465E-3</v>
          </cell>
          <cell r="BG24">
            <v>3906804.2612899183</v>
          </cell>
          <cell r="BH24">
            <v>2.5556340920692897E-2</v>
          </cell>
        </row>
        <row r="25">
          <cell r="D25">
            <v>168378572.60999957</v>
          </cell>
          <cell r="E25">
            <v>0.53733588905204888</v>
          </cell>
          <cell r="G25">
            <v>18329455.520999938</v>
          </cell>
          <cell r="H25">
            <v>0.56424289453958554</v>
          </cell>
          <cell r="I25">
            <v>150049117.08899963</v>
          </cell>
          <cell r="J25">
            <v>0.53422389542890203</v>
          </cell>
          <cell r="L25">
            <v>14045842.850000024</v>
          </cell>
          <cell r="M25">
            <v>0.37053456224661685</v>
          </cell>
          <cell r="N25">
            <v>136003274.23899961</v>
          </cell>
          <cell r="O25">
            <v>0.43401864705475285</v>
          </cell>
          <cell r="Q25">
            <v>11510117.053836359</v>
          </cell>
          <cell r="R25">
            <v>0.31110060943114859</v>
          </cell>
          <cell r="T25">
            <v>124493157.18516323</v>
          </cell>
          <cell r="U25">
            <v>0.60442940985198079</v>
          </cell>
          <cell r="W25">
            <v>54887830.015163235</v>
          </cell>
          <cell r="X25">
            <v>0.66785106331862842</v>
          </cell>
          <cell r="Y25">
            <v>42415181.945163332</v>
          </cell>
          <cell r="Z25">
            <v>1.1339594671557334</v>
          </cell>
          <cell r="AA25">
            <v>82077975.23999989</v>
          </cell>
          <cell r="AB25">
            <v>0.48692593884776292</v>
          </cell>
          <cell r="AC25">
            <v>8653422.1899998877</v>
          </cell>
          <cell r="AD25">
            <v>0.48548815477636642</v>
          </cell>
          <cell r="AE25">
            <v>73424553.049999997</v>
          </cell>
          <cell r="AF25">
            <v>0.51851117657422019</v>
          </cell>
          <cell r="AG25">
            <v>3819225.8800000059</v>
          </cell>
          <cell r="AH25">
            <v>0.21427232884789726</v>
          </cell>
          <cell r="AI25">
            <v>69605327.170000002</v>
          </cell>
          <cell r="AJ25">
            <v>0.56232037019534364</v>
          </cell>
          <cell r="AK25">
            <v>43042654.952506565</v>
          </cell>
          <cell r="AL25">
            <v>0.67738500215417674</v>
          </cell>
          <cell r="AM25">
            <v>16231819.669999994</v>
          </cell>
          <cell r="AN25">
            <v>0.5884006828736934</v>
          </cell>
          <cell r="AO25">
            <v>53373507.499999985</v>
          </cell>
          <cell r="AP25">
            <v>0.55484126155750413</v>
          </cell>
          <cell r="AQ25">
            <v>20797079.500000004</v>
          </cell>
          <cell r="AR25">
            <v>1.0728692500790691</v>
          </cell>
          <cell r="AS25">
            <v>32576428</v>
          </cell>
          <cell r="AT25">
            <v>0.42410899283876813</v>
          </cell>
          <cell r="AU25">
            <v>6013755.7825065665</v>
          </cell>
          <cell r="AV25">
            <v>0.36289749282820311</v>
          </cell>
          <cell r="AW25">
            <v>26562672.2174934</v>
          </cell>
          <cell r="AX25">
            <v>0.4409477570882554</v>
          </cell>
          <cell r="AY25">
            <v>5468132.48062474</v>
          </cell>
          <cell r="AZ25">
            <v>0.31072259943177366</v>
          </cell>
          <cell r="BA25">
            <v>15936539.736868694</v>
          </cell>
          <cell r="BB25">
            <v>0.37373014321563441</v>
          </cell>
          <cell r="BC25">
            <v>7296140.219157978</v>
          </cell>
          <cell r="BD25">
            <v>0.32963667109106598</v>
          </cell>
          <cell r="BE25">
            <v>8640399.5177107155</v>
          </cell>
          <cell r="BF25">
            <v>0.42131948169687944</v>
          </cell>
          <cell r="BG25">
            <v>84557597.036557108</v>
          </cell>
          <cell r="BH25">
            <v>0.5531331064401287</v>
          </cell>
        </row>
        <row r="26">
          <cell r="A26" t="str">
            <v>Income Before Income Taxes</v>
          </cell>
          <cell r="D26">
            <v>144979563.41000041</v>
          </cell>
          <cell r="E26">
            <v>0.46266411094795107</v>
          </cell>
          <cell r="G26">
            <v>14155588.949000031</v>
          </cell>
          <cell r="H26">
            <v>0.43575710546041446</v>
          </cell>
          <cell r="I26">
            <v>130823974.46100038</v>
          </cell>
          <cell r="J26">
            <v>0.46577610457109797</v>
          </cell>
          <cell r="L26">
            <v>23861128</v>
          </cell>
          <cell r="M26">
            <v>0.62946543775338315</v>
          </cell>
          <cell r="N26">
            <v>106962846.46100038</v>
          </cell>
          <cell r="O26">
            <v>0.34134376665482052</v>
          </cell>
          <cell r="Q26">
            <v>25487936.646163628</v>
          </cell>
          <cell r="R26">
            <v>0.6888993905688513</v>
          </cell>
          <cell r="T26">
            <v>81474909.81483677</v>
          </cell>
          <cell r="U26">
            <v>0.39557059014801926</v>
          </cell>
          <cell r="W26">
            <v>27297904.24483677</v>
          </cell>
          <cell r="X26">
            <v>0.33214893668137152</v>
          </cell>
          <cell r="Y26">
            <v>-5010686.3051633462</v>
          </cell>
          <cell r="Z26">
            <v>-0.13395946715573326</v>
          </cell>
          <cell r="AA26">
            <v>86485596.120000124</v>
          </cell>
          <cell r="AB26">
            <v>0.51307406115223708</v>
          </cell>
          <cell r="AC26">
            <v>18303648.930000119</v>
          </cell>
          <cell r="AD26">
            <v>1.0269006353312211</v>
          </cell>
          <cell r="AE26">
            <v>68181947.190000013</v>
          </cell>
          <cell r="AF26">
            <v>0.48148882342577981</v>
          </cell>
          <cell r="AG26">
            <v>14004941.620000008</v>
          </cell>
          <cell r="AH26">
            <v>0.78572767115210274</v>
          </cell>
          <cell r="AI26">
            <v>54177005.569999993</v>
          </cell>
          <cell r="AJ26">
            <v>0.43767962980465636</v>
          </cell>
          <cell r="AK26">
            <v>20499724.662668034</v>
          </cell>
          <cell r="AL26">
            <v>0.3226149978458232</v>
          </cell>
          <cell r="AM26">
            <v>11354517.57</v>
          </cell>
          <cell r="AN26">
            <v>0.41159931712630665</v>
          </cell>
          <cell r="AO26">
            <v>42822488.000000015</v>
          </cell>
          <cell r="AP26">
            <v>0.44515873844249593</v>
          </cell>
          <cell r="AQ26">
            <v>-1412537.0699999966</v>
          </cell>
          <cell r="AR26">
            <v>-7.2869250079069109E-2</v>
          </cell>
          <cell r="AS26">
            <v>44235025.069999993</v>
          </cell>
          <cell r="AT26">
            <v>0.57589100716123187</v>
          </cell>
          <cell r="AU26">
            <v>10557744.162668031</v>
          </cell>
          <cell r="AV26">
            <v>0.63710250717179695</v>
          </cell>
          <cell r="AW26">
            <v>33677280.907331996</v>
          </cell>
          <cell r="AX26">
            <v>0.5590522429117446</v>
          </cell>
          <cell r="AY26">
            <v>12129983.944200661</v>
          </cell>
          <cell r="AZ26">
            <v>0.68927740056822639</v>
          </cell>
          <cell r="BA26">
            <v>26705296.963131301</v>
          </cell>
          <cell r="BB26">
            <v>0.62626985678436553</v>
          </cell>
          <cell r="BC26">
            <v>14837744.930842016</v>
          </cell>
          <cell r="BD26">
            <v>0.67036332890893402</v>
          </cell>
          <cell r="BE26">
            <v>11867552.032289285</v>
          </cell>
          <cell r="BF26">
            <v>0.57868051830312062</v>
          </cell>
          <cell r="BG26">
            <v>68312654.358727336</v>
          </cell>
          <cell r="BH26">
            <v>0.44686689355987125</v>
          </cell>
        </row>
        <row r="27">
          <cell r="A27" t="str">
            <v>Income Taxes</v>
          </cell>
          <cell r="AC27">
            <v>0</v>
          </cell>
          <cell r="AG27">
            <v>0</v>
          </cell>
          <cell r="AM27">
            <v>0</v>
          </cell>
          <cell r="AQ27">
            <v>0</v>
          </cell>
          <cell r="AU27">
            <v>0</v>
          </cell>
          <cell r="AY27">
            <v>0</v>
          </cell>
          <cell r="BC27">
            <v>0</v>
          </cell>
        </row>
        <row r="28">
          <cell r="B28" t="str">
            <v>Current   provision (recovery)</v>
          </cell>
          <cell r="C28" t="str">
            <v>X</v>
          </cell>
          <cell r="D28">
            <v>64451195.68</v>
          </cell>
          <cell r="E28">
            <v>0.2056790243221463</v>
          </cell>
          <cell r="G28">
            <v>12862966.910000004</v>
          </cell>
          <cell r="H28">
            <v>0.3959658088779589</v>
          </cell>
          <cell r="I28">
            <v>51588228.769999996</v>
          </cell>
          <cell r="J28">
            <v>0.18367095432784256</v>
          </cell>
          <cell r="L28">
            <v>4928833.3</v>
          </cell>
          <cell r="M28">
            <v>0.13002445696607262</v>
          </cell>
          <cell r="N28">
            <v>46659395.469999999</v>
          </cell>
          <cell r="O28">
            <v>0.14890117761940599</v>
          </cell>
          <cell r="Q28">
            <v>7566669.4399999976</v>
          </cell>
          <cell r="R28">
            <v>0.20451533751895712</v>
          </cell>
          <cell r="T28">
            <v>39092726.030000001</v>
          </cell>
          <cell r="U28">
            <v>0.18979993646296636</v>
          </cell>
          <cell r="W28">
            <v>13678441.819116414</v>
          </cell>
          <cell r="X28">
            <v>0.16643328604747581</v>
          </cell>
          <cell r="Y28">
            <v>8138753.772390157</v>
          </cell>
          <cell r="Z28">
            <v>0.21758758227143843</v>
          </cell>
          <cell r="AA28">
            <v>30953972.257609844</v>
          </cell>
          <cell r="AB28">
            <v>0.18363381843341267</v>
          </cell>
          <cell r="AC28">
            <v>4625148.297609847</v>
          </cell>
          <cell r="AD28">
            <v>0.25948747943542627</v>
          </cell>
          <cell r="AE28">
            <v>26328823.959999997</v>
          </cell>
          <cell r="AF28">
            <v>0.18592948710247706</v>
          </cell>
          <cell r="AG28">
            <v>914539.74911640957</v>
          </cell>
          <cell r="AH28">
            <v>5.1308974128323741E-2</v>
          </cell>
          <cell r="AI28">
            <v>25414284.210883588</v>
          </cell>
          <cell r="AJ28">
            <v>0.20531430979140869</v>
          </cell>
          <cell r="AK28">
            <v>15019512.028169168</v>
          </cell>
          <cell r="AL28">
            <v>0.23636999619986451</v>
          </cell>
          <cell r="AM28">
            <v>8059315.5108835846</v>
          </cell>
          <cell r="AN28">
            <v>0.2921488068810249</v>
          </cell>
          <cell r="AO28">
            <v>17354968.700000003</v>
          </cell>
          <cell r="AP28">
            <v>0.18041259004383403</v>
          </cell>
          <cell r="AQ28">
            <v>4311087.700000003</v>
          </cell>
          <cell r="AR28">
            <v>0.22239821835196144</v>
          </cell>
          <cell r="AS28">
            <v>13043881</v>
          </cell>
          <cell r="AT28">
            <v>0.16981687598219006</v>
          </cell>
          <cell r="AU28">
            <v>2649108.8172855806</v>
          </cell>
          <cell r="AV28">
            <v>0.15985932631626182</v>
          </cell>
          <cell r="AW28">
            <v>10394772.182714419</v>
          </cell>
          <cell r="AX28">
            <v>0.17255611340159968</v>
          </cell>
          <cell r="AY28">
            <v>4013328.5565959755</v>
          </cell>
          <cell r="AZ28">
            <v>0.22805443831104746</v>
          </cell>
          <cell r="BA28">
            <v>6381443.6261184439</v>
          </cell>
          <cell r="BB28">
            <v>0.14965217542138481</v>
          </cell>
          <cell r="BC28">
            <v>6102265.7761184443</v>
          </cell>
          <cell r="BD28">
            <v>0.27569790548580875</v>
          </cell>
          <cell r="BE28">
            <v>279177.84999999998</v>
          </cell>
          <cell r="BF28">
            <v>1.361315143149926E-2</v>
          </cell>
          <cell r="BG28">
            <v>18165830.900514796</v>
          </cell>
          <cell r="BH28">
            <v>0.11883169377109531</v>
          </cell>
        </row>
        <row r="29">
          <cell r="B29" t="str">
            <v>Future Tax provision</v>
          </cell>
          <cell r="D29">
            <v>3671533</v>
          </cell>
          <cell r="E29">
            <v>1.1716731043376087E-2</v>
          </cell>
          <cell r="I29">
            <v>4066661</v>
          </cell>
          <cell r="J29">
            <v>1.4478642213670609E-2</v>
          </cell>
          <cell r="N29">
            <v>4066661</v>
          </cell>
          <cell r="O29">
            <v>1.2977678038461548E-2</v>
          </cell>
          <cell r="T29">
            <v>4066661</v>
          </cell>
          <cell r="U29">
            <v>1.9744133443753687E-2</v>
          </cell>
          <cell r="W29">
            <v>3814575</v>
          </cell>
          <cell r="AA29">
            <v>252086</v>
          </cell>
          <cell r="AC29">
            <v>0</v>
          </cell>
          <cell r="AE29">
            <v>252086</v>
          </cell>
          <cell r="AG29">
            <v>0</v>
          </cell>
          <cell r="AI29">
            <v>252086</v>
          </cell>
          <cell r="AK29">
            <v>252086</v>
          </cell>
          <cell r="AM29">
            <v>0</v>
          </cell>
          <cell r="AO29">
            <v>702639</v>
          </cell>
          <cell r="AQ29">
            <v>0</v>
          </cell>
          <cell r="AS29">
            <v>702639</v>
          </cell>
          <cell r="AU29">
            <v>0</v>
          </cell>
          <cell r="AY29">
            <v>0</v>
          </cell>
          <cell r="BC29">
            <v>0</v>
          </cell>
        </row>
        <row r="30">
          <cell r="D30">
            <v>68122728.680000007</v>
          </cell>
          <cell r="E30">
            <v>0.21739575536552239</v>
          </cell>
          <cell r="G30">
            <v>12467838.910000011</v>
          </cell>
          <cell r="H30">
            <v>0.38380242703728162</v>
          </cell>
          <cell r="I30">
            <v>55654889.769999996</v>
          </cell>
          <cell r="J30">
            <v>0.19814959654151318</v>
          </cell>
          <cell r="L30">
            <v>4928833.3</v>
          </cell>
          <cell r="M30">
            <v>0.13002445696607262</v>
          </cell>
          <cell r="N30">
            <v>50726056.469999999</v>
          </cell>
          <cell r="O30">
            <v>0.16187885565786753</v>
          </cell>
          <cell r="Q30">
            <v>7566669.4399999976</v>
          </cell>
          <cell r="R30">
            <v>0.20451533751895712</v>
          </cell>
          <cell r="T30">
            <v>43159387.030000001</v>
          </cell>
          <cell r="U30">
            <v>0.20954406990672006</v>
          </cell>
          <cell r="W30">
            <v>17493016.819116414</v>
          </cell>
          <cell r="X30">
            <v>0.21284736306882771</v>
          </cell>
          <cell r="Y30">
            <v>8138753.772390157</v>
          </cell>
          <cell r="Z30">
            <v>0.21758758227143843</v>
          </cell>
          <cell r="AA30">
            <v>31206058.257609844</v>
          </cell>
          <cell r="AB30">
            <v>0.18512931356303131</v>
          </cell>
          <cell r="AC30">
            <v>4625148.297609847</v>
          </cell>
          <cell r="AD30">
            <v>0.25948747943542627</v>
          </cell>
          <cell r="AE30">
            <v>26580909.959999997</v>
          </cell>
          <cell r="AF30">
            <v>0.18770967374343461</v>
          </cell>
          <cell r="AG30">
            <v>914539.74911640957</v>
          </cell>
          <cell r="AH30">
            <v>5.1308974128323741E-2</v>
          </cell>
          <cell r="AI30">
            <v>25666370.210883588</v>
          </cell>
          <cell r="AJ30">
            <v>0.20735083628448661</v>
          </cell>
          <cell r="AK30">
            <v>15271598.028169168</v>
          </cell>
          <cell r="AL30">
            <v>0.24033720676904186</v>
          </cell>
          <cell r="AM30">
            <v>8059315.5108835846</v>
          </cell>
          <cell r="AN30">
            <v>0.2921488068810249</v>
          </cell>
          <cell r="AO30">
            <v>18057607.700000003</v>
          </cell>
          <cell r="AP30">
            <v>0.18771683380520765</v>
          </cell>
          <cell r="AQ30">
            <v>4311087.700000003</v>
          </cell>
          <cell r="AR30">
            <v>0.22239821835196144</v>
          </cell>
          <cell r="AS30">
            <v>13746520</v>
          </cell>
          <cell r="AT30">
            <v>0.17896445712949199</v>
          </cell>
          <cell r="AU30">
            <v>2649108.8172855806</v>
          </cell>
          <cell r="AV30">
            <v>0.15985932631626182</v>
          </cell>
          <cell r="AW30">
            <v>10394772.182714419</v>
          </cell>
          <cell r="AX30">
            <v>0.17255611340159968</v>
          </cell>
          <cell r="AY30">
            <v>4013328.5565959755</v>
          </cell>
          <cell r="AZ30">
            <v>0.22805443831104746</v>
          </cell>
          <cell r="BA30">
            <v>6381443.6261184439</v>
          </cell>
          <cell r="BB30">
            <v>0.14965217542138481</v>
          </cell>
          <cell r="BC30">
            <v>6102265.7761184443</v>
          </cell>
          <cell r="BD30">
            <v>0.27569790548580875</v>
          </cell>
          <cell r="BE30">
            <v>279177.84999999998</v>
          </cell>
          <cell r="BF30">
            <v>1.361315143149926E-2</v>
          </cell>
          <cell r="BG30">
            <v>18165830.900514796</v>
          </cell>
          <cell r="BH30">
            <v>0.11883169377109531</v>
          </cell>
        </row>
        <row r="31">
          <cell r="A31" t="str">
            <v>Net Income</v>
          </cell>
          <cell r="D31">
            <v>76856834.730000407</v>
          </cell>
          <cell r="E31">
            <v>0.24526835558242868</v>
          </cell>
          <cell r="G31">
            <v>1687750.0390000194</v>
          </cell>
          <cell r="H31">
            <v>5.195467842313288E-2</v>
          </cell>
          <cell r="I31">
            <v>75169084.691000387</v>
          </cell>
          <cell r="J31">
            <v>0.26762650802958482</v>
          </cell>
          <cell r="L31">
            <v>18932294.700000003</v>
          </cell>
          <cell r="M31">
            <v>0.49944098078731053</v>
          </cell>
          <cell r="N31">
            <v>56236789.991000384</v>
          </cell>
          <cell r="O31">
            <v>0.179464910996953</v>
          </cell>
          <cell r="Q31">
            <v>17921267.20616363</v>
          </cell>
          <cell r="R31">
            <v>0.48438405304989424</v>
          </cell>
          <cell r="T31">
            <v>38315522.784836769</v>
          </cell>
          <cell r="U31">
            <v>0.1860265202412992</v>
          </cell>
          <cell r="W31">
            <v>9804887.4257203564</v>
          </cell>
          <cell r="X31">
            <v>0.11930157361254383</v>
          </cell>
          <cell r="Y31">
            <v>-13149440.077553503</v>
          </cell>
          <cell r="Z31">
            <v>-0.35154704942717169</v>
          </cell>
          <cell r="AA31">
            <v>55279537.86239028</v>
          </cell>
          <cell r="AB31">
            <v>0.32794474758920578</v>
          </cell>
          <cell r="AC31">
            <v>13678500.632390272</v>
          </cell>
          <cell r="AD31">
            <v>0.76741315589579484</v>
          </cell>
          <cell r="AE31">
            <v>41601037.230000019</v>
          </cell>
          <cell r="AF31">
            <v>0.29377914968234525</v>
          </cell>
          <cell r="AG31">
            <v>13090401.870883599</v>
          </cell>
          <cell r="AH31">
            <v>0.73441869702377893</v>
          </cell>
          <cell r="AI31">
            <v>28510635.359116405</v>
          </cell>
          <cell r="AJ31">
            <v>0.23032879352016974</v>
          </cell>
          <cell r="AK31">
            <v>5228126.6344988663</v>
          </cell>
          <cell r="AL31">
            <v>8.2277791076781362E-2</v>
          </cell>
          <cell r="AM31">
            <v>3295202.0591164157</v>
          </cell>
          <cell r="AN31">
            <v>0.11945051024528171</v>
          </cell>
          <cell r="AO31">
            <v>24764880.300000012</v>
          </cell>
          <cell r="AP31">
            <v>0.25744190463728828</v>
          </cell>
          <cell r="AQ31">
            <v>-5723624.7699999996</v>
          </cell>
          <cell r="AR31">
            <v>-0.29526746843103058</v>
          </cell>
          <cell r="AS31">
            <v>30488505.069999993</v>
          </cell>
          <cell r="AT31">
            <v>0.39692655003173988</v>
          </cell>
          <cell r="AU31">
            <v>7908635.3453824501</v>
          </cell>
          <cell r="AV31">
            <v>0.47724318085553508</v>
          </cell>
          <cell r="AW31">
            <v>23282508.724617578</v>
          </cell>
          <cell r="AX31">
            <v>0.38649612951014495</v>
          </cell>
          <cell r="AY31">
            <v>8116655.3876046855</v>
          </cell>
          <cell r="AZ31">
            <v>0.4612229622571789</v>
          </cell>
          <cell r="BA31">
            <v>20323853.337012857</v>
          </cell>
          <cell r="BB31">
            <v>0.47661768136298077</v>
          </cell>
          <cell r="BC31">
            <v>8735479.1547235716</v>
          </cell>
          <cell r="BD31">
            <v>0.39466542342312522</v>
          </cell>
          <cell r="BE31">
            <v>11588374.182289286</v>
          </cell>
          <cell r="BF31">
            <v>0.56506736687162129</v>
          </cell>
          <cell r="BG31">
            <v>50146823.45821254</v>
          </cell>
          <cell r="BH31">
            <v>0.32803519978877593</v>
          </cell>
        </row>
        <row r="33">
          <cell r="B33" t="str">
            <v>Retained Earnins beginning of the year:</v>
          </cell>
          <cell r="D33">
            <v>-90332764</v>
          </cell>
          <cell r="I33">
            <v>-90332764</v>
          </cell>
          <cell r="N33">
            <v>-90332764</v>
          </cell>
          <cell r="AI33">
            <v>-90332764</v>
          </cell>
        </row>
        <row r="34">
          <cell r="B34" t="str">
            <v>Less: Future Tax restatement:</v>
          </cell>
          <cell r="D34">
            <v>19061208</v>
          </cell>
          <cell r="I34">
            <v>19061208</v>
          </cell>
          <cell r="N34">
            <v>19061208</v>
          </cell>
          <cell r="AI34">
            <v>19061208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&amp;I"/>
      <sheetName val="Summary"/>
      <sheetName val="Hiring &amp; termination"/>
      <sheetName val="Recording"/>
      <sheetName val="Calculating"/>
      <sheetName val="Rec-n (Azovskaya)"/>
      <sheetName val="Rec-n (Kochetkov)"/>
      <sheetName val="Rec-n (Anarbayev)"/>
      <sheetName val="Disbursement"/>
      <sheetName val="Payroll &amp; Prsnl Cycle Controls"/>
      <sheetName val="CO Evaluation"/>
      <sheetName val="ACL-terminat empl"/>
      <sheetName val="ACL- accepted empl"/>
      <sheetName val="ACL-disbursment"/>
      <sheetName val="ACL Selection"/>
      <sheetName val="Rollforward"/>
      <sheetName val="Tickmark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_AgXLB_WorkbookFile"/>
      <sheetName val="PARAM"/>
      <sheetName val="Ls_XLB_WorkbookFile"/>
      <sheetName val="oborotka_KZT"/>
      <sheetName val="oborotka_USD"/>
      <sheetName val="kzt_2"/>
      <sheetName val="usd_2"/>
      <sheetName val="cost_center"/>
      <sheetName val="vendor"/>
      <sheetName val="EMPL"/>
      <sheetName val="AFE"/>
      <sheetName val="CONTRACT"/>
      <sheetName val="FAS"/>
      <sheetName val="anl_cat"/>
      <sheetName val="CA"/>
    </sheetNames>
    <sheetDataSet>
      <sheetData sheetId="0" refreshError="1"/>
      <sheetData sheetId="1" refreshError="1">
        <row r="13">
          <cell r="C13" t="str">
            <v>2008/001</v>
          </cell>
          <cell r="E13" t="str">
            <v>2008/012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tion analysis"/>
      <sheetName val="Production_analysis"/>
      <sheetName val="Production_ref_Q4"/>
      <sheetName val="App-1, 901 acc_detailed_Q-4"/>
      <sheetName val="Production_Ref Q-1-3"/>
      <sheetName val="Sheet1"/>
      <sheetName val="Sheet2"/>
      <sheetName val="Sheet3"/>
      <sheetName val="Tickmarks"/>
      <sheetName val="#REF"/>
      <sheetName val="AnP3-prod"/>
      <sheetName val="AnP4-oil"/>
      <sheetName val="Выбор"/>
      <sheetName val="GAAP TB 31.12.01  detail p&amp;l"/>
      <sheetName val="2001 Detail"/>
      <sheetName val="name"/>
      <sheetName val="PYTB"/>
      <sheetName val="Index - Summary"/>
      <sheetName val="00"/>
      <sheetName val="Лист 1"/>
      <sheetName val="Prelim Cost"/>
      <sheetName val="GAAP TB 30.09.01  detail p&amp;l"/>
      <sheetName val="SMSTemp"/>
      <sheetName val="Income Statement"/>
      <sheetName val="Post Frac"/>
      <sheetName val="IPR"/>
      <sheetName val="CPI"/>
      <sheetName val="Начало"/>
      <sheetName val="Production_Ref Q_1_3"/>
      <sheetName val="Non-Statistical Sampling"/>
      <sheetName val="Store"/>
      <sheetName val="Цены"/>
      <sheetName val="Anlagevermögen"/>
      <sheetName val="Capex"/>
      <sheetName val="#ССЫЛКА"/>
      <sheetName val="InputTI"/>
      <sheetName val="Cost 99v98"/>
      <sheetName val="Pivot"/>
      <sheetName val="July_03_Pg8"/>
      <sheetName val="coa co11"/>
      <sheetName val="FES"/>
      <sheetName val="Содержание"/>
      <sheetName val="ЛСЦ начисленное на 31.12.08"/>
      <sheetName val="ЛЛизинг начис. на 31.12.08"/>
      <sheetName val="Hidden"/>
      <sheetName val="FA Movement Kyrg"/>
      <sheetName val="Форма2"/>
      <sheetName val="Reference"/>
      <sheetName val="Cur portion of L-t loans 2006"/>
      <sheetName val="9-1"/>
      <sheetName val="4"/>
      <sheetName val="1-1"/>
      <sheetName val="1"/>
      <sheetName val="2.1 First order"/>
      <sheetName val="breakdown"/>
      <sheetName val="FA depreciation"/>
      <sheetName val="Balance Sheet"/>
      <sheetName val="$ IS"/>
      <sheetName val="Собственный капитал"/>
      <sheetName val="Pbs_Wbs_ATC"/>
      <sheetName val="Список документов"/>
      <sheetName val="7"/>
      <sheetName val="10"/>
      <sheetName val="290"/>
      <sheetName val="база 639.0306"/>
      <sheetName val="Additions_Disposals"/>
      <sheetName val="Worksheet in 8350 Production Co"/>
      <sheetName val="ЦентрЗатр"/>
      <sheetName val="PP&amp;E mvt for 2003"/>
      <sheetName val="ЕдИзм"/>
      <sheetName val="Предпр"/>
      <sheetName val="UNIT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N7">
            <v>-76.94</v>
          </cell>
        </row>
        <row r="8">
          <cell r="N8">
            <v>-363.73</v>
          </cell>
        </row>
        <row r="9">
          <cell r="N9">
            <v>-12990.77</v>
          </cell>
        </row>
        <row r="10">
          <cell r="N10">
            <v>-386.81</v>
          </cell>
        </row>
        <row r="11">
          <cell r="N11">
            <v>-2332.5500000000002</v>
          </cell>
        </row>
        <row r="12">
          <cell r="N12">
            <v>-2944.01</v>
          </cell>
        </row>
        <row r="13">
          <cell r="N13">
            <v>-7.38</v>
          </cell>
        </row>
        <row r="14">
          <cell r="N14">
            <v>-23.08</v>
          </cell>
        </row>
        <row r="15">
          <cell r="N15">
            <v>-5430.72</v>
          </cell>
        </row>
        <row r="17">
          <cell r="G17">
            <v>25024334.029999997</v>
          </cell>
          <cell r="N17">
            <v>15847159.18</v>
          </cell>
          <cell r="Q17">
            <v>1063234279.54</v>
          </cell>
          <cell r="R17">
            <v>61949099.960000001</v>
          </cell>
          <cell r="S17">
            <v>-115941059</v>
          </cell>
        </row>
        <row r="18">
          <cell r="G18">
            <v>807514.34</v>
          </cell>
        </row>
        <row r="19">
          <cell r="G19">
            <v>895101.88</v>
          </cell>
          <cell r="N19">
            <v>32813.58</v>
          </cell>
          <cell r="T19">
            <v>5633058.3100000005</v>
          </cell>
        </row>
        <row r="20">
          <cell r="G20">
            <v>-555609.92000000004</v>
          </cell>
          <cell r="N20">
            <v>-92287.76</v>
          </cell>
          <cell r="T20">
            <v>0.2</v>
          </cell>
        </row>
        <row r="21">
          <cell r="G21">
            <v>119018.53</v>
          </cell>
          <cell r="N21">
            <v>76810.960000000006</v>
          </cell>
          <cell r="T21">
            <v>4957261.5199999996</v>
          </cell>
        </row>
        <row r="22">
          <cell r="G22">
            <v>409.1</v>
          </cell>
          <cell r="N22">
            <v>465.75</v>
          </cell>
          <cell r="T22">
            <v>30772.010000000002</v>
          </cell>
        </row>
        <row r="23">
          <cell r="G23">
            <v>124966.5</v>
          </cell>
          <cell r="N23">
            <v>124966.5</v>
          </cell>
          <cell r="T23">
            <v>17431324.260000002</v>
          </cell>
        </row>
        <row r="24">
          <cell r="G24">
            <v>18646865.829999998</v>
          </cell>
          <cell r="N24">
            <v>9895533.4399999995</v>
          </cell>
          <cell r="V24">
            <v>4352218.05</v>
          </cell>
        </row>
        <row r="25">
          <cell r="G25">
            <v>1455765.13</v>
          </cell>
          <cell r="N25">
            <v>1455765.13</v>
          </cell>
          <cell r="V25">
            <v>1453441.65</v>
          </cell>
        </row>
        <row r="26">
          <cell r="G26">
            <v>208129.29</v>
          </cell>
          <cell r="N26">
            <v>208088.67</v>
          </cell>
          <cell r="T26">
            <v>29156474.359999999</v>
          </cell>
        </row>
        <row r="28">
          <cell r="G28">
            <v>3013552.53</v>
          </cell>
          <cell r="N28">
            <v>2175326.4</v>
          </cell>
          <cell r="V28">
            <v>1171124.32</v>
          </cell>
        </row>
        <row r="30">
          <cell r="Q30">
            <v>-40789479</v>
          </cell>
          <cell r="S30">
            <v>240407000</v>
          </cell>
        </row>
        <row r="31">
          <cell r="G31">
            <v>2716945</v>
          </cell>
          <cell r="K31">
            <v>229214537</v>
          </cell>
        </row>
        <row r="32">
          <cell r="G32">
            <v>121522.21</v>
          </cell>
          <cell r="N32">
            <v>89927.26</v>
          </cell>
          <cell r="V32">
            <v>39770.67</v>
          </cell>
        </row>
        <row r="33">
          <cell r="G33">
            <v>1561.44</v>
          </cell>
          <cell r="N33">
            <v>813.35</v>
          </cell>
          <cell r="V33">
            <v>42.83</v>
          </cell>
        </row>
        <row r="34">
          <cell r="G34">
            <v>517071.85</v>
          </cell>
          <cell r="N34">
            <v>294165.8</v>
          </cell>
          <cell r="V34">
            <v>139640.78</v>
          </cell>
        </row>
        <row r="35">
          <cell r="G35">
            <v>9928.9</v>
          </cell>
          <cell r="N35">
            <v>9928.9</v>
          </cell>
          <cell r="V35">
            <v>7328.79</v>
          </cell>
        </row>
        <row r="36">
          <cell r="G36">
            <v>2.23</v>
          </cell>
          <cell r="N36">
            <v>2.23</v>
          </cell>
          <cell r="V36">
            <v>2.23</v>
          </cell>
        </row>
        <row r="37">
          <cell r="G37">
            <v>291.39999999999998</v>
          </cell>
          <cell r="N37">
            <v>291.39999999999998</v>
          </cell>
          <cell r="V37">
            <v>136.06</v>
          </cell>
        </row>
        <row r="38">
          <cell r="G38">
            <v>5940.25</v>
          </cell>
          <cell r="N38">
            <v>94.25</v>
          </cell>
          <cell r="V38">
            <v>46.36</v>
          </cell>
        </row>
        <row r="39">
          <cell r="G39">
            <v>2655.76</v>
          </cell>
          <cell r="N39">
            <v>130.31</v>
          </cell>
          <cell r="V39">
            <v>5.8</v>
          </cell>
        </row>
        <row r="40">
          <cell r="G40">
            <v>2555.62</v>
          </cell>
          <cell r="N40">
            <v>2555.62</v>
          </cell>
          <cell r="V40">
            <v>37.32</v>
          </cell>
        </row>
        <row r="41">
          <cell r="G41">
            <v>25070.67</v>
          </cell>
          <cell r="N41">
            <v>6271.43</v>
          </cell>
          <cell r="V41">
            <v>248.49</v>
          </cell>
        </row>
        <row r="42">
          <cell r="G42">
            <v>4296.55</v>
          </cell>
          <cell r="N42">
            <v>1477.41</v>
          </cell>
          <cell r="V42">
            <v>32.340000000000003</v>
          </cell>
        </row>
        <row r="43">
          <cell r="G43">
            <v>8616.7900000000009</v>
          </cell>
          <cell r="N43">
            <v>5685.5</v>
          </cell>
          <cell r="V43">
            <v>644.24</v>
          </cell>
        </row>
        <row r="44">
          <cell r="G44">
            <v>2676.68</v>
          </cell>
          <cell r="N44">
            <v>1418.71</v>
          </cell>
          <cell r="V44">
            <v>716.46</v>
          </cell>
        </row>
        <row r="45">
          <cell r="G45">
            <v>132494.96</v>
          </cell>
          <cell r="N45">
            <v>102992.76</v>
          </cell>
          <cell r="V45">
            <v>39337.17</v>
          </cell>
        </row>
        <row r="46">
          <cell r="G46">
            <v>10737.49</v>
          </cell>
          <cell r="N46">
            <v>10603.77</v>
          </cell>
          <cell r="V46">
            <v>5654.61</v>
          </cell>
        </row>
        <row r="47">
          <cell r="G47">
            <v>48457.34</v>
          </cell>
          <cell r="N47">
            <v>11936.68</v>
          </cell>
          <cell r="V47">
            <v>3580.51</v>
          </cell>
        </row>
        <row r="48">
          <cell r="G48">
            <v>22590.01</v>
          </cell>
          <cell r="N48">
            <v>20572.599999999999</v>
          </cell>
          <cell r="V48">
            <v>707.55</v>
          </cell>
        </row>
        <row r="49">
          <cell r="G49">
            <v>35520.980000000003</v>
          </cell>
          <cell r="N49">
            <v>13002.16</v>
          </cell>
          <cell r="V49">
            <v>6162.83</v>
          </cell>
        </row>
        <row r="50">
          <cell r="G50">
            <v>63364.56</v>
          </cell>
          <cell r="N50">
            <v>43463.77</v>
          </cell>
          <cell r="V50">
            <v>9507.58</v>
          </cell>
        </row>
        <row r="51">
          <cell r="G51">
            <v>12589.76</v>
          </cell>
          <cell r="N51">
            <v>608.66</v>
          </cell>
          <cell r="V51">
            <v>383.06</v>
          </cell>
        </row>
        <row r="52">
          <cell r="G52">
            <v>87082.14</v>
          </cell>
          <cell r="N52">
            <v>35505.089999999997</v>
          </cell>
          <cell r="V52">
            <v>6109.71</v>
          </cell>
        </row>
        <row r="53">
          <cell r="G53">
            <v>51.1</v>
          </cell>
          <cell r="N53">
            <v>51.1</v>
          </cell>
        </row>
        <row r="54">
          <cell r="G54">
            <v>6470.01</v>
          </cell>
        </row>
        <row r="55">
          <cell r="G55">
            <v>38727.54</v>
          </cell>
          <cell r="N55">
            <v>12248.7</v>
          </cell>
          <cell r="V55">
            <v>2464.09</v>
          </cell>
        </row>
        <row r="56">
          <cell r="G56">
            <v>3804.56</v>
          </cell>
          <cell r="N56">
            <v>1590.72</v>
          </cell>
        </row>
        <row r="57">
          <cell r="G57">
            <v>46691.65</v>
          </cell>
          <cell r="N57">
            <v>25258.2</v>
          </cell>
          <cell r="V57">
            <v>16686.64</v>
          </cell>
        </row>
        <row r="58">
          <cell r="G58">
            <v>2143.7800000000002</v>
          </cell>
          <cell r="N58">
            <v>154.47999999999999</v>
          </cell>
          <cell r="V58">
            <v>154.47999999999999</v>
          </cell>
        </row>
        <row r="59">
          <cell r="G59">
            <v>-42559.47</v>
          </cell>
          <cell r="N59">
            <v>7340.05</v>
          </cell>
        </row>
        <row r="60">
          <cell r="G60">
            <v>17917.169999999998</v>
          </cell>
          <cell r="N60">
            <v>11220.3</v>
          </cell>
          <cell r="V60">
            <v>5536.09</v>
          </cell>
        </row>
        <row r="61">
          <cell r="G61">
            <v>16501</v>
          </cell>
        </row>
        <row r="62">
          <cell r="G62">
            <v>568951.81000000006</v>
          </cell>
          <cell r="N62">
            <v>374779.94</v>
          </cell>
          <cell r="V62">
            <v>159589.04</v>
          </cell>
        </row>
        <row r="63">
          <cell r="G63">
            <v>54.03</v>
          </cell>
          <cell r="N63">
            <v>54.03</v>
          </cell>
          <cell r="V63">
            <v>54.03</v>
          </cell>
        </row>
        <row r="64">
          <cell r="G64">
            <v>57226.43</v>
          </cell>
          <cell r="N64">
            <v>42536.17</v>
          </cell>
          <cell r="V64">
            <v>10657.59</v>
          </cell>
        </row>
        <row r="65">
          <cell r="G65">
            <v>447.13</v>
          </cell>
          <cell r="N65">
            <v>141.04</v>
          </cell>
          <cell r="V65">
            <v>141.04</v>
          </cell>
        </row>
        <row r="66">
          <cell r="G66">
            <v>21144.33</v>
          </cell>
          <cell r="N66">
            <v>1910.25</v>
          </cell>
        </row>
        <row r="67">
          <cell r="G67">
            <v>274.61</v>
          </cell>
          <cell r="N67">
            <v>274.61</v>
          </cell>
        </row>
        <row r="68">
          <cell r="G68">
            <v>1470.34</v>
          </cell>
          <cell r="N68">
            <v>-174.16</v>
          </cell>
          <cell r="V68">
            <v>-174.16</v>
          </cell>
        </row>
        <row r="69">
          <cell r="G69">
            <v>321.64</v>
          </cell>
        </row>
        <row r="70">
          <cell r="G70">
            <v>8119.37</v>
          </cell>
          <cell r="N70">
            <v>7876.21</v>
          </cell>
          <cell r="V70">
            <v>6577.93</v>
          </cell>
        </row>
        <row r="71">
          <cell r="G71">
            <v>14981.04</v>
          </cell>
          <cell r="N71">
            <v>2885.58</v>
          </cell>
        </row>
        <row r="72">
          <cell r="G72">
            <v>218.6</v>
          </cell>
        </row>
        <row r="73">
          <cell r="G73">
            <v>71900.95</v>
          </cell>
          <cell r="N73">
            <v>33096.51</v>
          </cell>
          <cell r="V73">
            <v>6743.86</v>
          </cell>
        </row>
        <row r="74">
          <cell r="G74">
            <v>12000.6</v>
          </cell>
          <cell r="N74">
            <v>5832.05</v>
          </cell>
          <cell r="V74">
            <v>-158.05000000000001</v>
          </cell>
        </row>
        <row r="75">
          <cell r="G75">
            <v>1559.44</v>
          </cell>
          <cell r="N75">
            <v>1559.44</v>
          </cell>
          <cell r="V75">
            <v>1559.44</v>
          </cell>
        </row>
        <row r="76">
          <cell r="G76">
            <v>24023.89</v>
          </cell>
          <cell r="N76">
            <v>12087.77</v>
          </cell>
          <cell r="V76">
            <v>6106.08</v>
          </cell>
        </row>
        <row r="77">
          <cell r="G77">
            <v>135.1</v>
          </cell>
          <cell r="N77">
            <v>135.1</v>
          </cell>
        </row>
        <row r="78">
          <cell r="G78">
            <v>3402.88</v>
          </cell>
          <cell r="N78">
            <v>3402.88</v>
          </cell>
          <cell r="V78">
            <v>2800.45</v>
          </cell>
        </row>
        <row r="79">
          <cell r="G79">
            <v>309.72000000000003</v>
          </cell>
          <cell r="N79">
            <v>309.72000000000003</v>
          </cell>
        </row>
        <row r="80">
          <cell r="G80">
            <v>17.16</v>
          </cell>
          <cell r="N80">
            <v>17.16</v>
          </cell>
          <cell r="V80">
            <v>14.97</v>
          </cell>
        </row>
        <row r="81">
          <cell r="G81">
            <v>2268.09</v>
          </cell>
          <cell r="N81">
            <v>2268.09</v>
          </cell>
        </row>
        <row r="82">
          <cell r="G82">
            <v>949.38</v>
          </cell>
          <cell r="N82">
            <v>912.72</v>
          </cell>
        </row>
        <row r="83">
          <cell r="G83">
            <v>1663896.87</v>
          </cell>
          <cell r="N83">
            <v>1049932.47</v>
          </cell>
          <cell r="V83">
            <v>517897.8</v>
          </cell>
        </row>
        <row r="84">
          <cell r="G84">
            <v>716745.93</v>
          </cell>
          <cell r="N84">
            <v>478161.94</v>
          </cell>
          <cell r="V84">
            <v>115762.42</v>
          </cell>
        </row>
        <row r="85">
          <cell r="G85">
            <v>1255.01</v>
          </cell>
          <cell r="N85">
            <v>1255.01</v>
          </cell>
        </row>
        <row r="86">
          <cell r="G86">
            <v>196798.73</v>
          </cell>
          <cell r="N86">
            <v>130555.39</v>
          </cell>
          <cell r="V86">
            <v>63530.9</v>
          </cell>
        </row>
        <row r="87">
          <cell r="G87">
            <v>288003.13</v>
          </cell>
          <cell r="N87">
            <v>192772.91</v>
          </cell>
          <cell r="V87">
            <v>91770.77</v>
          </cell>
        </row>
        <row r="88">
          <cell r="G88">
            <v>74374.44</v>
          </cell>
          <cell r="N88">
            <v>47500.7</v>
          </cell>
        </row>
        <row r="89">
          <cell r="G89">
            <v>20638.38</v>
          </cell>
          <cell r="N89">
            <v>18621.07</v>
          </cell>
          <cell r="V89">
            <v>8308.07</v>
          </cell>
        </row>
        <row r="90">
          <cell r="G90">
            <v>2334.64</v>
          </cell>
          <cell r="N90">
            <v>1678.42</v>
          </cell>
          <cell r="V90">
            <v>1013.02</v>
          </cell>
        </row>
        <row r="91">
          <cell r="G91">
            <v>1046.1199999999999</v>
          </cell>
          <cell r="N91">
            <v>757.92</v>
          </cell>
          <cell r="V91">
            <v>502.91</v>
          </cell>
        </row>
        <row r="92">
          <cell r="G92">
            <v>2842.98</v>
          </cell>
          <cell r="N92">
            <v>2842.98</v>
          </cell>
          <cell r="V92">
            <v>3360.6</v>
          </cell>
        </row>
        <row r="93">
          <cell r="G93">
            <v>12650.67</v>
          </cell>
          <cell r="N93">
            <v>12650.67</v>
          </cell>
          <cell r="V93">
            <v>12592.34</v>
          </cell>
        </row>
        <row r="94">
          <cell r="G94">
            <v>3118.77</v>
          </cell>
          <cell r="N94">
            <v>1710.89</v>
          </cell>
          <cell r="V94">
            <v>654.27</v>
          </cell>
        </row>
        <row r="95">
          <cell r="G95">
            <v>-34580.199999999997</v>
          </cell>
          <cell r="N95">
            <v>-34834.39</v>
          </cell>
          <cell r="V95">
            <v>-37859.31</v>
          </cell>
        </row>
        <row r="96">
          <cell r="G96">
            <v>362803.67</v>
          </cell>
          <cell r="N96">
            <v>180007.78</v>
          </cell>
          <cell r="V96">
            <v>180007.78</v>
          </cell>
        </row>
        <row r="97">
          <cell r="G97">
            <v>114769.59</v>
          </cell>
          <cell r="N97">
            <v>96441.78</v>
          </cell>
          <cell r="V97">
            <v>47006.06</v>
          </cell>
        </row>
        <row r="98">
          <cell r="G98">
            <v>14637.76</v>
          </cell>
          <cell r="N98">
            <v>14637.76</v>
          </cell>
          <cell r="V98">
            <v>10437.6</v>
          </cell>
        </row>
        <row r="99">
          <cell r="G99">
            <v>573.57000000000005</v>
          </cell>
          <cell r="N99">
            <v>573.57000000000005</v>
          </cell>
        </row>
        <row r="100">
          <cell r="G100">
            <v>8857.31</v>
          </cell>
          <cell r="N100">
            <v>2922.62</v>
          </cell>
          <cell r="V100">
            <v>188</v>
          </cell>
        </row>
        <row r="101">
          <cell r="G101">
            <v>-1898.83</v>
          </cell>
          <cell r="N101">
            <v>-1898.83</v>
          </cell>
        </row>
        <row r="102">
          <cell r="G102">
            <v>372558.8</v>
          </cell>
          <cell r="N102">
            <v>271667.3</v>
          </cell>
          <cell r="V102">
            <v>120329.47</v>
          </cell>
        </row>
        <row r="103">
          <cell r="G103">
            <v>2482.5100000000002</v>
          </cell>
          <cell r="N103">
            <v>1794.65</v>
          </cell>
          <cell r="V103">
            <v>802.58</v>
          </cell>
        </row>
        <row r="104">
          <cell r="G104">
            <v>46036.88</v>
          </cell>
          <cell r="N104">
            <v>31815.98</v>
          </cell>
          <cell r="V104">
            <v>19623.060000000001</v>
          </cell>
        </row>
        <row r="106">
          <cell r="G106">
            <v>4638.3100000000004</v>
          </cell>
          <cell r="N106">
            <v>3073.61</v>
          </cell>
          <cell r="T106">
            <v>217314</v>
          </cell>
        </row>
        <row r="107">
          <cell r="G107">
            <v>122678.27</v>
          </cell>
          <cell r="N107">
            <v>83897.03</v>
          </cell>
          <cell r="T107">
            <v>6331734</v>
          </cell>
        </row>
        <row r="108">
          <cell r="G108">
            <v>30044.17</v>
          </cell>
          <cell r="N108">
            <v>24558.73</v>
          </cell>
          <cell r="T108">
            <v>448794</v>
          </cell>
        </row>
        <row r="109">
          <cell r="G109">
            <v>33066.83</v>
          </cell>
          <cell r="N109">
            <v>21413.360000000001</v>
          </cell>
          <cell r="T109">
            <v>1296003</v>
          </cell>
        </row>
        <row r="110">
          <cell r="G110">
            <v>0</v>
          </cell>
        </row>
        <row r="111">
          <cell r="G111">
            <v>-26329346.170000002</v>
          </cell>
          <cell r="N111">
            <v>-15800870.66</v>
          </cell>
          <cell r="T111">
            <v>-994860066.20000005</v>
          </cell>
        </row>
        <row r="112">
          <cell r="G112">
            <v>-272086.86</v>
          </cell>
          <cell r="N112">
            <v>-196759.21</v>
          </cell>
          <cell r="T112">
            <v>-10001651</v>
          </cell>
        </row>
        <row r="113">
          <cell r="G113">
            <v>-290527.62</v>
          </cell>
          <cell r="N113">
            <v>-185428.2</v>
          </cell>
          <cell r="T113">
            <v>-10973887</v>
          </cell>
        </row>
        <row r="114">
          <cell r="G114">
            <v>9547.93</v>
          </cell>
          <cell r="N114">
            <v>2930.19</v>
          </cell>
          <cell r="T114">
            <v>51228.05</v>
          </cell>
        </row>
        <row r="115">
          <cell r="G115">
            <v>26487.19</v>
          </cell>
          <cell r="N115">
            <v>14556.96</v>
          </cell>
          <cell r="T115">
            <v>1061899</v>
          </cell>
        </row>
        <row r="116">
          <cell r="G116">
            <v>7080.2</v>
          </cell>
          <cell r="N116">
            <v>6064.97</v>
          </cell>
          <cell r="T116">
            <v>839266.73</v>
          </cell>
        </row>
        <row r="117">
          <cell r="G117">
            <v>112.5</v>
          </cell>
          <cell r="N117">
            <v>113.75</v>
          </cell>
          <cell r="T117">
            <v>17562.5</v>
          </cell>
        </row>
        <row r="118">
          <cell r="G118">
            <v>95.8</v>
          </cell>
          <cell r="T118">
            <v>29400</v>
          </cell>
        </row>
        <row r="119">
          <cell r="G119">
            <v>11636.79</v>
          </cell>
          <cell r="N119">
            <v>5473.49</v>
          </cell>
          <cell r="T119">
            <v>80522.080000000002</v>
          </cell>
        </row>
        <row r="120">
          <cell r="G120">
            <v>7225.8</v>
          </cell>
          <cell r="N120">
            <v>3558.35</v>
          </cell>
          <cell r="T120">
            <v>349359.59</v>
          </cell>
        </row>
        <row r="121">
          <cell r="G121">
            <v>2281.38</v>
          </cell>
          <cell r="N121">
            <v>1609.43</v>
          </cell>
          <cell r="T121">
            <v>130141.54</v>
          </cell>
        </row>
        <row r="122">
          <cell r="G122">
            <v>4767.88</v>
          </cell>
          <cell r="N122">
            <v>4820.8599999999997</v>
          </cell>
          <cell r="T122">
            <v>108330</v>
          </cell>
        </row>
        <row r="123">
          <cell r="G123">
            <v>13942.82</v>
          </cell>
          <cell r="N123">
            <v>12706.57</v>
          </cell>
          <cell r="T123">
            <v>550369.5</v>
          </cell>
        </row>
        <row r="124">
          <cell r="G124">
            <v>12857.25</v>
          </cell>
          <cell r="N124">
            <v>4101.91</v>
          </cell>
          <cell r="T124">
            <v>179135</v>
          </cell>
        </row>
        <row r="125">
          <cell r="G125">
            <v>1886.68</v>
          </cell>
          <cell r="N125">
            <v>362.98</v>
          </cell>
        </row>
        <row r="126">
          <cell r="G126">
            <v>746.25</v>
          </cell>
          <cell r="N126">
            <v>754.54</v>
          </cell>
        </row>
        <row r="127">
          <cell r="G127">
            <v>2648.32</v>
          </cell>
          <cell r="N127">
            <v>664.92</v>
          </cell>
          <cell r="T127">
            <v>64167</v>
          </cell>
        </row>
        <row r="128">
          <cell r="G128">
            <v>46931.14</v>
          </cell>
          <cell r="N128">
            <v>11819.65</v>
          </cell>
          <cell r="T128">
            <v>747612.1</v>
          </cell>
        </row>
        <row r="129">
          <cell r="G129">
            <v>-4703.5200000000004</v>
          </cell>
          <cell r="N129">
            <v>-4808.8900000000003</v>
          </cell>
          <cell r="T129">
            <v>529789.27</v>
          </cell>
        </row>
        <row r="130">
          <cell r="G130">
            <v>352026.34</v>
          </cell>
          <cell r="N130">
            <v>330020.19</v>
          </cell>
          <cell r="T130">
            <v>38219656.759999998</v>
          </cell>
        </row>
        <row r="131">
          <cell r="G131">
            <v>1139.69</v>
          </cell>
          <cell r="N131">
            <v>782.8</v>
          </cell>
          <cell r="T131">
            <v>42743.89</v>
          </cell>
        </row>
        <row r="132">
          <cell r="G132">
            <v>1358.46</v>
          </cell>
          <cell r="N132">
            <v>1119.2</v>
          </cell>
          <cell r="T132">
            <v>159058.19</v>
          </cell>
        </row>
        <row r="133">
          <cell r="G133">
            <v>101797.09999999999</v>
          </cell>
          <cell r="N133">
            <v>92714.54</v>
          </cell>
          <cell r="T133">
            <v>7712341.7699999996</v>
          </cell>
        </row>
        <row r="134">
          <cell r="G134">
            <v>41629.07</v>
          </cell>
          <cell r="N134">
            <v>27951.86</v>
          </cell>
          <cell r="T134">
            <v>1821680.52</v>
          </cell>
        </row>
        <row r="135">
          <cell r="G135">
            <v>693.13</v>
          </cell>
          <cell r="N135">
            <v>674.13</v>
          </cell>
          <cell r="T135">
            <v>101484.28</v>
          </cell>
        </row>
        <row r="136">
          <cell r="G136">
            <v>7230.37</v>
          </cell>
          <cell r="N136">
            <v>6026.03</v>
          </cell>
          <cell r="T136">
            <v>499313.91999999998</v>
          </cell>
        </row>
        <row r="137">
          <cell r="G137">
            <v>1558.46</v>
          </cell>
          <cell r="N137">
            <v>1507.17</v>
          </cell>
        </row>
        <row r="138">
          <cell r="G138">
            <v>11673.01</v>
          </cell>
          <cell r="N138">
            <v>7950.92</v>
          </cell>
          <cell r="T138">
            <v>1147794.8999999999</v>
          </cell>
        </row>
        <row r="139">
          <cell r="G139">
            <v>1160.5</v>
          </cell>
          <cell r="N139">
            <v>308.70999999999998</v>
          </cell>
          <cell r="T139">
            <v>45675.01</v>
          </cell>
        </row>
        <row r="140">
          <cell r="G140">
            <v>1161.3599999999999</v>
          </cell>
          <cell r="N140">
            <v>1174.26</v>
          </cell>
          <cell r="T140">
            <v>6306</v>
          </cell>
        </row>
        <row r="141">
          <cell r="G141">
            <v>805.3</v>
          </cell>
          <cell r="N141">
            <v>787.69</v>
          </cell>
          <cell r="T141">
            <v>120750</v>
          </cell>
        </row>
        <row r="142">
          <cell r="G142">
            <v>3.82</v>
          </cell>
          <cell r="N142">
            <v>3.86</v>
          </cell>
          <cell r="T142">
            <v>592.79999999999995</v>
          </cell>
        </row>
        <row r="143">
          <cell r="G143">
            <v>1289.55</v>
          </cell>
          <cell r="N143">
            <v>1015.95</v>
          </cell>
          <cell r="T143">
            <v>72915.95</v>
          </cell>
        </row>
        <row r="144">
          <cell r="G144">
            <v>61894.62</v>
          </cell>
          <cell r="N144">
            <v>24940.21</v>
          </cell>
          <cell r="T144">
            <v>1213683.95</v>
          </cell>
        </row>
        <row r="145">
          <cell r="G145">
            <v>12324.99</v>
          </cell>
          <cell r="N145">
            <v>10361.77</v>
          </cell>
          <cell r="T145">
            <v>1225016.56</v>
          </cell>
        </row>
        <row r="146">
          <cell r="G146">
            <v>80404.7</v>
          </cell>
          <cell r="N146">
            <v>46815.27</v>
          </cell>
          <cell r="T146">
            <v>2702990.43</v>
          </cell>
        </row>
        <row r="147">
          <cell r="G147">
            <v>8276.9699999999993</v>
          </cell>
          <cell r="N147">
            <v>4944.05</v>
          </cell>
          <cell r="T147">
            <v>164138.98000000001</v>
          </cell>
        </row>
        <row r="148">
          <cell r="G148">
            <v>663230.35</v>
          </cell>
          <cell r="N148">
            <v>426583.03999999998</v>
          </cell>
          <cell r="T148">
            <v>32262830</v>
          </cell>
        </row>
        <row r="149">
          <cell r="G149">
            <v>3681.91</v>
          </cell>
          <cell r="N149">
            <v>3722.82</v>
          </cell>
          <cell r="T149">
            <v>517372.46</v>
          </cell>
        </row>
        <row r="150">
          <cell r="G150">
            <v>1460.9</v>
          </cell>
          <cell r="N150">
            <v>1476.89</v>
          </cell>
          <cell r="T150">
            <v>16814</v>
          </cell>
        </row>
        <row r="151">
          <cell r="G151">
            <v>60.08</v>
          </cell>
          <cell r="N151">
            <v>5.47</v>
          </cell>
          <cell r="T151">
            <v>2434779.9900000002</v>
          </cell>
        </row>
        <row r="152">
          <cell r="G152">
            <v>63.27</v>
          </cell>
          <cell r="N152">
            <v>63.97</v>
          </cell>
          <cell r="T152">
            <v>9750</v>
          </cell>
        </row>
        <row r="153">
          <cell r="G153">
            <v>15662.47</v>
          </cell>
          <cell r="N153">
            <v>10901.63</v>
          </cell>
          <cell r="T153">
            <v>918905</v>
          </cell>
        </row>
        <row r="154">
          <cell r="G154">
            <v>1.63</v>
          </cell>
          <cell r="N154">
            <v>1.65</v>
          </cell>
        </row>
        <row r="155">
          <cell r="G155">
            <v>10593.67</v>
          </cell>
          <cell r="N155">
            <v>6649.46</v>
          </cell>
          <cell r="T155">
            <v>113811.82</v>
          </cell>
        </row>
        <row r="156">
          <cell r="G156">
            <v>2203.59</v>
          </cell>
          <cell r="N156">
            <v>1761.81</v>
          </cell>
          <cell r="T156">
            <v>8268</v>
          </cell>
        </row>
        <row r="157">
          <cell r="G157">
            <v>23790.59</v>
          </cell>
          <cell r="N157">
            <v>21110.1</v>
          </cell>
          <cell r="T157">
            <v>2899521.73</v>
          </cell>
        </row>
        <row r="158">
          <cell r="G158">
            <v>178.91</v>
          </cell>
          <cell r="N158">
            <v>180.9</v>
          </cell>
          <cell r="T158">
            <v>28000</v>
          </cell>
        </row>
        <row r="159">
          <cell r="G159">
            <v>3279.94</v>
          </cell>
          <cell r="N159">
            <v>2096.67</v>
          </cell>
          <cell r="T159">
            <v>56010</v>
          </cell>
        </row>
        <row r="160">
          <cell r="G160">
            <v>2341.7199999999998</v>
          </cell>
          <cell r="N160">
            <v>2317.46</v>
          </cell>
          <cell r="T160">
            <v>272830</v>
          </cell>
        </row>
        <row r="161">
          <cell r="G161">
            <v>11544.3</v>
          </cell>
          <cell r="N161">
            <v>10665.77</v>
          </cell>
          <cell r="T161">
            <v>881762.57</v>
          </cell>
        </row>
        <row r="162">
          <cell r="G162">
            <v>614.04</v>
          </cell>
          <cell r="N162">
            <v>620.87</v>
          </cell>
          <cell r="T162">
            <v>95457.44</v>
          </cell>
        </row>
        <row r="163">
          <cell r="G163">
            <v>3511.15</v>
          </cell>
          <cell r="N163">
            <v>3026.85</v>
          </cell>
          <cell r="T163">
            <v>91807.21</v>
          </cell>
        </row>
        <row r="164">
          <cell r="G164">
            <v>6900.78</v>
          </cell>
          <cell r="N164">
            <v>4267.84</v>
          </cell>
          <cell r="T164">
            <v>364889.92</v>
          </cell>
        </row>
        <row r="165">
          <cell r="G165">
            <v>64206.78</v>
          </cell>
          <cell r="N165">
            <v>31985.84</v>
          </cell>
          <cell r="T165">
            <v>3837125.77</v>
          </cell>
        </row>
        <row r="166">
          <cell r="G166">
            <v>330.89</v>
          </cell>
          <cell r="N166">
            <v>66034.929999999993</v>
          </cell>
          <cell r="T166">
            <v>8587120</v>
          </cell>
        </row>
        <row r="167">
          <cell r="G167">
            <v>16047.06</v>
          </cell>
          <cell r="N167">
            <v>69162.91</v>
          </cell>
          <cell r="T167">
            <v>8541802.6400000006</v>
          </cell>
        </row>
        <row r="168">
          <cell r="G168">
            <v>0</v>
          </cell>
          <cell r="N168">
            <v>1196.0899999999999</v>
          </cell>
          <cell r="T168">
            <v>49657</v>
          </cell>
        </row>
        <row r="169">
          <cell r="G169">
            <v>0</v>
          </cell>
          <cell r="N169">
            <v>13709.56</v>
          </cell>
          <cell r="T169">
            <v>1882945</v>
          </cell>
        </row>
        <row r="170">
          <cell r="G170">
            <v>1147.1099999999999</v>
          </cell>
          <cell r="N170">
            <v>41289.5</v>
          </cell>
          <cell r="T170">
            <v>4631049.96</v>
          </cell>
        </row>
        <row r="171">
          <cell r="G171">
            <v>920.88</v>
          </cell>
          <cell r="N171">
            <v>1706.13</v>
          </cell>
          <cell r="T171">
            <v>163505</v>
          </cell>
        </row>
        <row r="172">
          <cell r="G172">
            <v>227.2</v>
          </cell>
          <cell r="N172">
            <v>1214.9000000000001</v>
          </cell>
          <cell r="T172">
            <v>10000</v>
          </cell>
        </row>
        <row r="173">
          <cell r="G173">
            <v>7.01</v>
          </cell>
          <cell r="N173">
            <v>33.75</v>
          </cell>
          <cell r="T173">
            <v>2730</v>
          </cell>
        </row>
        <row r="174">
          <cell r="G174">
            <v>0</v>
          </cell>
          <cell r="N174">
            <v>2705.8</v>
          </cell>
          <cell r="T174">
            <v>80729.53</v>
          </cell>
        </row>
        <row r="175">
          <cell r="G175">
            <v>0</v>
          </cell>
          <cell r="N175">
            <v>847.69</v>
          </cell>
          <cell r="T175">
            <v>35535</v>
          </cell>
        </row>
        <row r="176">
          <cell r="G176">
            <v>0</v>
          </cell>
          <cell r="N176">
            <v>25343.39</v>
          </cell>
        </row>
        <row r="177">
          <cell r="G177">
            <v>0</v>
          </cell>
          <cell r="N177">
            <v>64.69</v>
          </cell>
        </row>
        <row r="178">
          <cell r="G178">
            <v>0</v>
          </cell>
          <cell r="N178">
            <v>73.55</v>
          </cell>
        </row>
        <row r="179">
          <cell r="G179">
            <v>0</v>
          </cell>
          <cell r="N179">
            <v>180.16</v>
          </cell>
          <cell r="T179">
            <v>25000</v>
          </cell>
        </row>
        <row r="180">
          <cell r="G180">
            <v>497.43</v>
          </cell>
          <cell r="N180">
            <v>375.34</v>
          </cell>
          <cell r="T180">
            <v>28050</v>
          </cell>
        </row>
        <row r="181">
          <cell r="G181">
            <v>0.96</v>
          </cell>
          <cell r="N181">
            <v>48.05</v>
          </cell>
          <cell r="T181">
            <v>6300</v>
          </cell>
        </row>
        <row r="182">
          <cell r="G182">
            <v>156.66</v>
          </cell>
          <cell r="N182">
            <v>341.53</v>
          </cell>
          <cell r="T182">
            <v>19757.400000000001</v>
          </cell>
        </row>
        <row r="183">
          <cell r="G183">
            <v>113.39</v>
          </cell>
          <cell r="N183">
            <v>760.93</v>
          </cell>
          <cell r="T183">
            <v>74200</v>
          </cell>
        </row>
        <row r="184">
          <cell r="G184">
            <v>104413.28</v>
          </cell>
          <cell r="N184">
            <v>258815.45</v>
          </cell>
          <cell r="T184">
            <v>16932383</v>
          </cell>
        </row>
        <row r="185">
          <cell r="G185">
            <v>4585.41</v>
          </cell>
          <cell r="N185">
            <v>70641.16</v>
          </cell>
        </row>
        <row r="186">
          <cell r="G186">
            <v>9.25</v>
          </cell>
          <cell r="N186">
            <v>71.16</v>
          </cell>
          <cell r="T186">
            <v>33175</v>
          </cell>
        </row>
        <row r="187">
          <cell r="G187">
            <v>34.020000000000003</v>
          </cell>
          <cell r="N187">
            <v>185.05</v>
          </cell>
          <cell r="T187">
            <v>20299</v>
          </cell>
        </row>
        <row r="188">
          <cell r="G188">
            <v>7.22</v>
          </cell>
          <cell r="N188">
            <v>36.89</v>
          </cell>
          <cell r="T188">
            <v>4120</v>
          </cell>
        </row>
        <row r="189">
          <cell r="G189">
            <v>14922.82</v>
          </cell>
          <cell r="N189">
            <v>12362.75</v>
          </cell>
          <cell r="T189">
            <v>3640315.26</v>
          </cell>
        </row>
        <row r="190">
          <cell r="G190">
            <v>8671.2999999999993</v>
          </cell>
          <cell r="N190">
            <v>13610.8</v>
          </cell>
          <cell r="T190">
            <v>2434667.37</v>
          </cell>
        </row>
        <row r="191">
          <cell r="G191">
            <v>2291.91</v>
          </cell>
          <cell r="N191">
            <v>6662.21</v>
          </cell>
          <cell r="T191">
            <v>521905.24</v>
          </cell>
        </row>
        <row r="192">
          <cell r="G192">
            <v>0</v>
          </cell>
          <cell r="N192">
            <v>438.39</v>
          </cell>
          <cell r="T192">
            <v>61250</v>
          </cell>
        </row>
        <row r="193">
          <cell r="G193">
            <v>507713.26</v>
          </cell>
          <cell r="N193">
            <v>309593.76</v>
          </cell>
          <cell r="T193">
            <v>23991921.27</v>
          </cell>
        </row>
        <row r="194">
          <cell r="G194">
            <v>475.48</v>
          </cell>
          <cell r="N194">
            <v>339.98</v>
          </cell>
        </row>
        <row r="195">
          <cell r="G195">
            <v>1285398.6499999999</v>
          </cell>
          <cell r="N195">
            <v>1159115.8500000001</v>
          </cell>
          <cell r="T195">
            <v>55296323.980000004</v>
          </cell>
        </row>
        <row r="196">
          <cell r="G196">
            <v>1817.77</v>
          </cell>
          <cell r="N196">
            <v>2564.4899999999998</v>
          </cell>
        </row>
        <row r="197">
          <cell r="G197">
            <v>308646.07</v>
          </cell>
          <cell r="N197">
            <v>239528.68</v>
          </cell>
          <cell r="T197">
            <v>18793605.27</v>
          </cell>
        </row>
        <row r="198">
          <cell r="G198">
            <v>443289.33999999997</v>
          </cell>
          <cell r="N198">
            <v>336543.52</v>
          </cell>
          <cell r="T198">
            <v>26372517.670000002</v>
          </cell>
        </row>
        <row r="199">
          <cell r="G199">
            <v>110456.82</v>
          </cell>
          <cell r="N199">
            <v>76881.02</v>
          </cell>
          <cell r="T199">
            <v>962484.73</v>
          </cell>
        </row>
        <row r="200">
          <cell r="G200">
            <v>102780.49</v>
          </cell>
          <cell r="N200">
            <v>95963.199999999997</v>
          </cell>
          <cell r="T200">
            <v>8125343.3300000001</v>
          </cell>
        </row>
        <row r="201">
          <cell r="G201">
            <v>4217.32</v>
          </cell>
          <cell r="N201">
            <v>3831.45</v>
          </cell>
          <cell r="T201">
            <v>158987.30000000002</v>
          </cell>
        </row>
        <row r="202">
          <cell r="G202">
            <v>1111.77</v>
          </cell>
          <cell r="N202">
            <v>1127.3699999999999</v>
          </cell>
          <cell r="T202">
            <v>130500</v>
          </cell>
        </row>
        <row r="203">
          <cell r="G203">
            <v>3754.31</v>
          </cell>
          <cell r="N203">
            <v>3389.56</v>
          </cell>
          <cell r="T203">
            <v>363653.98</v>
          </cell>
        </row>
        <row r="204">
          <cell r="G204">
            <v>769.82</v>
          </cell>
          <cell r="N204">
            <v>932.06</v>
          </cell>
          <cell r="T204">
            <v>119431.49</v>
          </cell>
        </row>
        <row r="205">
          <cell r="G205">
            <v>38539.120000000003</v>
          </cell>
          <cell r="N205">
            <v>28343.62</v>
          </cell>
          <cell r="T205">
            <v>2349269.25</v>
          </cell>
        </row>
        <row r="206">
          <cell r="G206">
            <v>210642.53000000003</v>
          </cell>
          <cell r="N206">
            <v>214598.86</v>
          </cell>
          <cell r="T206">
            <v>17632524.779999997</v>
          </cell>
        </row>
        <row r="207">
          <cell r="G207">
            <v>2928.32</v>
          </cell>
          <cell r="N207">
            <v>1532.11</v>
          </cell>
          <cell r="T207">
            <v>143337</v>
          </cell>
        </row>
        <row r="208">
          <cell r="G208">
            <v>234610.81</v>
          </cell>
          <cell r="N208">
            <v>21549.89</v>
          </cell>
          <cell r="T208">
            <v>3302356.7</v>
          </cell>
        </row>
        <row r="209">
          <cell r="G209">
            <v>181597.74</v>
          </cell>
          <cell r="N209">
            <v>143142.26999999999</v>
          </cell>
          <cell r="T209">
            <v>13144957.790000001</v>
          </cell>
        </row>
        <row r="210">
          <cell r="G210">
            <v>17130.79</v>
          </cell>
          <cell r="N210">
            <v>17321.13</v>
          </cell>
          <cell r="T210">
            <v>206119</v>
          </cell>
        </row>
        <row r="211">
          <cell r="G211">
            <v>245.24</v>
          </cell>
          <cell r="N211">
            <v>247.97</v>
          </cell>
          <cell r="T211">
            <v>37999.160000000003</v>
          </cell>
        </row>
        <row r="212">
          <cell r="G212">
            <v>32979.54</v>
          </cell>
          <cell r="N212">
            <v>11488.44</v>
          </cell>
          <cell r="T212">
            <v>1293496.8199999998</v>
          </cell>
        </row>
        <row r="213">
          <cell r="G213">
            <v>-11859.7</v>
          </cell>
          <cell r="N213">
            <v>-11991.47</v>
          </cell>
        </row>
        <row r="214">
          <cell r="G214">
            <v>6502.97</v>
          </cell>
          <cell r="N214">
            <v>6575.22</v>
          </cell>
          <cell r="T214">
            <v>2025314.02</v>
          </cell>
        </row>
        <row r="215">
          <cell r="G215">
            <v>668896.4</v>
          </cell>
          <cell r="N215">
            <v>576996.52</v>
          </cell>
          <cell r="T215">
            <v>47503990.920000002</v>
          </cell>
        </row>
        <row r="216">
          <cell r="G216">
            <v>4167.9799999999996</v>
          </cell>
          <cell r="N216">
            <v>12332.29</v>
          </cell>
          <cell r="T216">
            <v>335297.91000000003</v>
          </cell>
        </row>
        <row r="217">
          <cell r="G217">
            <v>117982.98</v>
          </cell>
          <cell r="N217">
            <v>108524.34</v>
          </cell>
          <cell r="T217">
            <v>10700964.789999999</v>
          </cell>
        </row>
        <row r="218">
          <cell r="G218">
            <v>718877.77</v>
          </cell>
          <cell r="N218">
            <v>459569.7</v>
          </cell>
          <cell r="T218">
            <v>23841786.300000001</v>
          </cell>
        </row>
        <row r="219">
          <cell r="G219">
            <v>120467.3</v>
          </cell>
          <cell r="N219">
            <v>59006.21</v>
          </cell>
          <cell r="T219">
            <v>9993508.7799999993</v>
          </cell>
        </row>
        <row r="220">
          <cell r="G220">
            <v>141687.53</v>
          </cell>
          <cell r="N220">
            <v>65168.959999999999</v>
          </cell>
          <cell r="T220">
            <v>4509267.03</v>
          </cell>
        </row>
        <row r="221">
          <cell r="G221">
            <v>39660.660000000003</v>
          </cell>
          <cell r="N221">
            <v>20780.349999999999</v>
          </cell>
          <cell r="T221">
            <v>2705980.3</v>
          </cell>
        </row>
        <row r="222">
          <cell r="G222">
            <v>58646.25</v>
          </cell>
          <cell r="N222">
            <v>41307.4</v>
          </cell>
          <cell r="T222">
            <v>2257767.37</v>
          </cell>
        </row>
        <row r="223">
          <cell r="G223">
            <v>-642.61</v>
          </cell>
          <cell r="N223">
            <v>-838.06</v>
          </cell>
          <cell r="T223">
            <v>-138750</v>
          </cell>
        </row>
        <row r="224">
          <cell r="G224">
            <v>105182.48</v>
          </cell>
          <cell r="N224">
            <v>53985.39</v>
          </cell>
          <cell r="T224">
            <v>4127403.43</v>
          </cell>
        </row>
        <row r="225">
          <cell r="G225">
            <v>70108.67</v>
          </cell>
          <cell r="N225">
            <v>48392.98</v>
          </cell>
          <cell r="T225">
            <v>5231118.04</v>
          </cell>
        </row>
        <row r="226">
          <cell r="G226">
            <v>64412.45</v>
          </cell>
          <cell r="N226">
            <v>43592.35</v>
          </cell>
          <cell r="T226">
            <v>3467671.16</v>
          </cell>
        </row>
        <row r="227">
          <cell r="G227">
            <v>258225.84</v>
          </cell>
          <cell r="N227">
            <v>134762.20000000001</v>
          </cell>
          <cell r="T227">
            <v>684838.64</v>
          </cell>
        </row>
        <row r="228">
          <cell r="G228">
            <v>22389.75</v>
          </cell>
          <cell r="N228">
            <v>5757.55</v>
          </cell>
          <cell r="T228">
            <v>610872.56000000006</v>
          </cell>
        </row>
        <row r="229">
          <cell r="G229">
            <v>96065.75</v>
          </cell>
          <cell r="N229">
            <v>54247.47</v>
          </cell>
          <cell r="T229">
            <v>5504782.2999999998</v>
          </cell>
        </row>
        <row r="230">
          <cell r="G230">
            <v>1711279.14</v>
          </cell>
          <cell r="N230">
            <v>1139402.4099999999</v>
          </cell>
          <cell r="T230">
            <v>70405607.980000004</v>
          </cell>
        </row>
        <row r="231">
          <cell r="G231">
            <v>68.87</v>
          </cell>
          <cell r="N231">
            <v>89.23</v>
          </cell>
        </row>
        <row r="232">
          <cell r="G232">
            <v>9459.6</v>
          </cell>
          <cell r="N232">
            <v>21051.37</v>
          </cell>
          <cell r="T232">
            <v>0</v>
          </cell>
        </row>
        <row r="233">
          <cell r="G233">
            <v>0</v>
          </cell>
          <cell r="N233">
            <v>122.92</v>
          </cell>
          <cell r="T233">
            <v>0</v>
          </cell>
        </row>
        <row r="234">
          <cell r="G234">
            <v>460.86</v>
          </cell>
          <cell r="N234">
            <v>253.64</v>
          </cell>
          <cell r="T234">
            <v>35020</v>
          </cell>
        </row>
        <row r="235">
          <cell r="G235">
            <v>-24474.21</v>
          </cell>
          <cell r="N235">
            <v>-24854.17</v>
          </cell>
          <cell r="T235">
            <v>-3819622.36</v>
          </cell>
        </row>
        <row r="236">
          <cell r="G236">
            <v>0</v>
          </cell>
        </row>
        <row r="237">
          <cell r="G237">
            <v>677759.02</v>
          </cell>
          <cell r="N237">
            <v>441127.55</v>
          </cell>
          <cell r="T237">
            <v>27573424.27</v>
          </cell>
        </row>
        <row r="238">
          <cell r="G238">
            <v>0</v>
          </cell>
          <cell r="T238">
            <v>419633.4</v>
          </cell>
        </row>
        <row r="239">
          <cell r="G239">
            <v>363.83</v>
          </cell>
          <cell r="N239">
            <v>4126.8100000000004</v>
          </cell>
        </row>
        <row r="240">
          <cell r="G240">
            <v>1555.33</v>
          </cell>
          <cell r="N240">
            <v>1572.62</v>
          </cell>
          <cell r="T240">
            <v>240990</v>
          </cell>
        </row>
        <row r="241">
          <cell r="G241">
            <v>62790.48</v>
          </cell>
          <cell r="N241">
            <v>36876.94</v>
          </cell>
          <cell r="T241">
            <v>4545174.34</v>
          </cell>
        </row>
        <row r="242">
          <cell r="G242">
            <v>4709.47</v>
          </cell>
          <cell r="N242">
            <v>6092.08</v>
          </cell>
          <cell r="T242">
            <v>336254.5</v>
          </cell>
        </row>
        <row r="243">
          <cell r="G243">
            <v>132.75</v>
          </cell>
          <cell r="N243">
            <v>134.22</v>
          </cell>
        </row>
        <row r="244">
          <cell r="G244">
            <v>0</v>
          </cell>
          <cell r="T244">
            <v>63453.15</v>
          </cell>
        </row>
        <row r="245">
          <cell r="G245">
            <v>0</v>
          </cell>
          <cell r="N245">
            <v>144.13</v>
          </cell>
          <cell r="T245">
            <v>0</v>
          </cell>
        </row>
        <row r="246">
          <cell r="G246">
            <v>0</v>
          </cell>
          <cell r="N246">
            <v>5416.74</v>
          </cell>
        </row>
        <row r="247">
          <cell r="G247">
            <v>0</v>
          </cell>
          <cell r="N247">
            <v>247.37</v>
          </cell>
          <cell r="T247">
            <v>0</v>
          </cell>
        </row>
        <row r="248">
          <cell r="G248">
            <v>2271.31</v>
          </cell>
          <cell r="N248">
            <v>6759.65</v>
          </cell>
          <cell r="T248">
            <v>338411</v>
          </cell>
        </row>
        <row r="249">
          <cell r="G249">
            <v>93.27</v>
          </cell>
          <cell r="N249">
            <v>290.07</v>
          </cell>
        </row>
        <row r="250">
          <cell r="G250">
            <v>1137.6199999999999</v>
          </cell>
          <cell r="N250">
            <v>4053.24</v>
          </cell>
          <cell r="T250">
            <v>541325</v>
          </cell>
        </row>
        <row r="251">
          <cell r="G251">
            <v>95.86</v>
          </cell>
        </row>
        <row r="252">
          <cell r="G252">
            <v>1488.06</v>
          </cell>
          <cell r="N252">
            <v>6576.1</v>
          </cell>
          <cell r="T252">
            <v>663480.76</v>
          </cell>
        </row>
        <row r="253">
          <cell r="G253">
            <v>0</v>
          </cell>
          <cell r="N253">
            <v>727.93</v>
          </cell>
          <cell r="T253">
            <v>71533.33</v>
          </cell>
        </row>
        <row r="254">
          <cell r="G254">
            <v>2773.55</v>
          </cell>
          <cell r="N254">
            <v>7168.11</v>
          </cell>
          <cell r="T254">
            <v>368035</v>
          </cell>
        </row>
        <row r="255">
          <cell r="G255">
            <v>0</v>
          </cell>
          <cell r="N255">
            <v>153.94999999999999</v>
          </cell>
        </row>
        <row r="256">
          <cell r="G256">
            <v>0</v>
          </cell>
          <cell r="T256">
            <v>-24641616.93</v>
          </cell>
        </row>
        <row r="257">
          <cell r="G257">
            <v>-184094.94</v>
          </cell>
          <cell r="N257">
            <v>-139501.01</v>
          </cell>
          <cell r="T257">
            <v>-15500068</v>
          </cell>
        </row>
        <row r="258">
          <cell r="G258">
            <v>-1365112.13</v>
          </cell>
          <cell r="N258">
            <v>-1143569.28</v>
          </cell>
          <cell r="T258">
            <v>-39736554</v>
          </cell>
        </row>
        <row r="265">
          <cell r="T265">
            <v>-66168030</v>
          </cell>
        </row>
        <row r="266">
          <cell r="T266">
            <v>-40989102</v>
          </cell>
        </row>
        <row r="267">
          <cell r="T267">
            <v>18480931</v>
          </cell>
        </row>
        <row r="268">
          <cell r="T268">
            <v>-22951477.120000001</v>
          </cell>
        </row>
        <row r="273">
          <cell r="N273">
            <v>52263</v>
          </cell>
        </row>
        <row r="275">
          <cell r="N275">
            <v>84247</v>
          </cell>
        </row>
        <row r="277">
          <cell r="N277">
            <v>-319026</v>
          </cell>
        </row>
        <row r="279">
          <cell r="N279">
            <v>561816</v>
          </cell>
        </row>
        <row r="281">
          <cell r="N281">
            <v>4243750</v>
          </cell>
        </row>
        <row r="283">
          <cell r="N283">
            <v>1098658</v>
          </cell>
        </row>
        <row r="285">
          <cell r="G285">
            <v>555612</v>
          </cell>
        </row>
        <row r="287">
          <cell r="G287">
            <v>-147471</v>
          </cell>
        </row>
        <row r="289">
          <cell r="G289">
            <v>-971579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Movement Kyrg"/>
    </sheetNames>
    <sheetDataSet>
      <sheetData sheetId="0" refreshError="1">
        <row r="17">
          <cell r="C17">
            <v>109313.51</v>
          </cell>
          <cell r="E17">
            <v>67708.239999999991</v>
          </cell>
          <cell r="K17">
            <v>177021.75</v>
          </cell>
        </row>
        <row r="22">
          <cell r="E22">
            <v>-3093.88</v>
          </cell>
        </row>
        <row r="28">
          <cell r="C28">
            <v>-36223.100000000006</v>
          </cell>
          <cell r="K28">
            <v>-75054.5</v>
          </cell>
        </row>
        <row r="39">
          <cell r="I39">
            <v>73090.409999999989</v>
          </cell>
          <cell r="K39">
            <v>101967.25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rmation test"/>
      <sheetName val="Sheet2"/>
      <sheetName val="TAP"/>
      <sheetName val="67 - PBC"/>
      <sheetName val="67 - PBC(1)"/>
      <sheetName val="661"/>
      <sheetName val="Sheet1"/>
      <sheetName val="661 - PBC"/>
      <sheetName val="661 - PBC(1)"/>
      <sheetName val="Other AP"/>
      <sheetName val="Tickmarks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 &amp; A Analysis"/>
      <sheetName val="Management Fee"/>
      <sheetName val="Help"/>
      <sheetName val="Excess Calc"/>
      <sheetName val="Threshold Calc"/>
      <sheetName val="IFRS Disclosure"/>
      <sheetName val="Sheet2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Movement "/>
      <sheetName val="Breakdowns "/>
      <sheetName val="Dep-ion"/>
      <sheetName val="depreciation testing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KAS vs GAAP"/>
      <sheetName val="calclulations"/>
      <sheetName val="Reconciliations"/>
      <sheetName val="Tickmarks"/>
    </sheetNames>
    <sheetDataSet>
      <sheetData sheetId="0" refreshError="1"/>
      <sheetData sheetId="1">
        <row r="6">
          <cell r="N6">
            <v>451535</v>
          </cell>
        </row>
        <row r="8">
          <cell r="N8">
            <v>472048.23999999993</v>
          </cell>
        </row>
        <row r="10">
          <cell r="N10">
            <v>18903.595350000003</v>
          </cell>
          <cell r="O10">
            <v>2816.7779999999998</v>
          </cell>
          <cell r="Q10">
            <v>24220</v>
          </cell>
        </row>
        <row r="12">
          <cell r="R12">
            <v>-5316.4046499999986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ement schedule"/>
      <sheetName val="Disclosure (leasing)"/>
      <sheetName val="depreciation testing"/>
      <sheetName val=" threshhold"/>
      <sheetName val="Additions testing"/>
      <sheetName val="Tickmarks"/>
      <sheetName val="Leased Assets"/>
      <sheetName val="FA Movement-consolidated-2000"/>
      <sheetName val="depreciation testing (2)"/>
      <sheetName val="Disposals testing"/>
      <sheetName val=" threshold"/>
      <sheetName val="FA Rollforward"/>
      <sheetName val="adds"/>
      <sheetName val="1651 "/>
      <sheetName val="FA UZ"/>
      <sheetName val="Disposals"/>
      <sheetName val="Rollfwd PBC"/>
      <sheetName val="Additions"/>
    </sheetNames>
    <sheetDataSet>
      <sheetData sheetId="0" refreshError="1">
        <row r="27">
          <cell r="E27">
            <v>3339</v>
          </cell>
        </row>
        <row r="28">
          <cell r="E28">
            <v>40938</v>
          </cell>
        </row>
        <row r="29">
          <cell r="E29">
            <v>4610</v>
          </cell>
        </row>
        <row r="31">
          <cell r="E31">
            <v>1943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COS"/>
      <sheetName val="utilities.01"/>
      <sheetName val="realization.01"/>
      <sheetName val="services.01"/>
      <sheetName val="supplementary.01"/>
      <sheetName val="technical.01"/>
      <sheetName val="post.01"/>
      <sheetName val="other.01"/>
      <sheetName val="utilities.00"/>
      <sheetName val="services.00"/>
      <sheetName val="rent.00"/>
      <sheetName val="technical.00"/>
      <sheetName val="post.00"/>
      <sheetName val="other.00"/>
      <sheetName val="FA depreciation"/>
      <sheetName val="Tickmarks"/>
      <sheetName val="breakdown"/>
      <sheetName val="2001"/>
      <sheetName val="200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k"/>
      <sheetName val="Cash Flow - CY Workings"/>
      <sheetName val="P&amp;L"/>
      <sheetName val="BS"/>
      <sheetName val="Loans"/>
      <sheetName val="Intangibles"/>
      <sheetName val="FA"/>
      <sheetName val="Provisions"/>
    </sheetNames>
    <sheetDataSet>
      <sheetData sheetId="0"/>
      <sheetData sheetId="1"/>
      <sheetData sheetId="2">
        <row r="20">
          <cell r="B20">
            <v>2147586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 2004 stability"/>
      <sheetName val="Payroll 2004"/>
      <sheetName val="Payroll 2005 stability"/>
      <sheetName val="Payroll 2005"/>
      <sheetName val="summary payroll"/>
      <sheetName val="ST 2004"/>
      <sheetName val="ST 2005"/>
      <sheetName val="PIT 2004"/>
      <sheetName val="PIT 2005"/>
      <sheetName val="Signing Bonus"/>
      <sheetName val="Historical costs"/>
      <sheetName val="Property 2004"/>
      <sheetName val="Property 2005"/>
      <sheetName val="TB 2004 for property"/>
      <sheetName val="TB 2005 for property"/>
      <sheetName val="Transport Tax"/>
      <sheetName val="Land Use pmt"/>
      <sheetName val="Royalty summary"/>
      <sheetName val="PBC-Proccesing limestone"/>
      <sheetName val="PBC-Commercial limestone"/>
      <sheetName val="PBC-Loam"/>
      <sheetName val="Calculated procces.limeston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E summary"/>
      <sheetName val="Dislosure"/>
      <sheetName val="Advances Testing"/>
      <sheetName val="Aging Analysis"/>
      <sheetName val="Tickmarks"/>
    </sheetNames>
    <sheetDataSet>
      <sheetData sheetId="0"/>
      <sheetData sheetId="1"/>
      <sheetData sheetId="2">
        <row r="46">
          <cell r="B46">
            <v>349088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vmt"/>
      <sheetName val="staff list"/>
      <sheetName val="salary test"/>
      <sheetName val="General Director"/>
      <sheetName val="bonus and vacation"/>
      <sheetName val="Treshold"/>
      <sheetName val="Tickmarks"/>
    </sheetNames>
    <sheetDataSet>
      <sheetData sheetId="0">
        <row r="1">
          <cell r="A1" t="str">
            <v>SGS Kazakhstan</v>
          </cell>
        </row>
        <row r="13">
          <cell r="C13">
            <v>11498.411390000001</v>
          </cell>
        </row>
        <row r="16">
          <cell r="C16">
            <v>919.82100000000003</v>
          </cell>
        </row>
        <row r="19">
          <cell r="C19">
            <v>122543.28383999999</v>
          </cell>
        </row>
      </sheetData>
      <sheetData sheetId="1"/>
      <sheetData sheetId="2"/>
      <sheetData sheetId="3">
        <row r="29">
          <cell r="N29">
            <v>8715.7608999999993</v>
          </cell>
        </row>
        <row r="60">
          <cell r="N60">
            <v>6977.1562319999994</v>
          </cell>
        </row>
        <row r="67">
          <cell r="N67">
            <v>919.82100000000003</v>
          </cell>
        </row>
        <row r="92">
          <cell r="N92">
            <v>10914.655978000001</v>
          </cell>
        </row>
      </sheetData>
      <sheetData sheetId="4">
        <row r="55">
          <cell r="P55">
            <v>1334902.6100000001</v>
          </cell>
        </row>
        <row r="85">
          <cell r="P85">
            <v>636241</v>
          </cell>
        </row>
      </sheetData>
      <sheetData sheetId="5">
        <row r="19">
          <cell r="E19">
            <v>11498.411390000001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ummary"/>
      <sheetName val="Trade AP"/>
      <sheetName val="Dividends"/>
      <sheetName val="Tickmarks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DTT"/>
      <sheetName val="PBC FS"/>
      <sheetName val="TB"/>
      <sheetName val="Reconciliation"/>
      <sheetName val="CF"/>
      <sheetName val="DTT CF-06"/>
      <sheetName val="CF-06"/>
      <sheetName val="DTT CF-05"/>
      <sheetName val="CF-05"/>
      <sheetName val="Equity"/>
      <sheetName val="PPE (2)"/>
      <sheetName val="PPE"/>
      <sheetName val="IA"/>
      <sheetName val="Related party"/>
      <sheetName val="OCA"/>
      <sheetName val="AR"/>
      <sheetName val="Cash"/>
      <sheetName val="AP"/>
      <sheetName val="Taxes"/>
      <sheetName val="Accr"/>
      <sheetName val="Rev"/>
      <sheetName val="COS"/>
      <sheetName val="G&amp;A"/>
      <sheetName val="Other Inc"/>
      <sheetName val="Rental"/>
      <sheetName val="Forex"/>
      <sheetName val="DIT-06"/>
      <sheetName val="Ls_AgXLB_WorkbookFile"/>
      <sheetName val="Ls_XlbFormatTables"/>
      <sheetName val="Ls_Alert"/>
      <sheetName val="Ls_XLB_WorkbookFile"/>
      <sheetName val="DITcal-6"/>
      <sheetName val="DIT-05"/>
      <sheetName val="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Atyrau"/>
      <sheetName val="Aktobe"/>
      <sheetName val="Pavlodar"/>
      <sheetName val="Tickmarks"/>
      <sheetName val="Movement"/>
      <sheetName val="Additions '00"/>
      <sheetName val="Additions'01"/>
      <sheetName val="Disposals'00"/>
      <sheetName val="disposals'01"/>
      <sheetName val="Additions testing"/>
      <sheetName val="Disposals testing"/>
      <sheetName val="Movement schedule"/>
      <sheetName val=" threshold"/>
      <sheetName val="depreciation testing"/>
    </sheetNames>
    <sheetDataSet>
      <sheetData sheetId="0" refreshError="1"/>
      <sheetData sheetId="1" refreshError="1">
        <row r="12">
          <cell r="R12">
            <v>81677.963329999999</v>
          </cell>
        </row>
        <row r="13">
          <cell r="R13">
            <v>642797.39364000002</v>
          </cell>
        </row>
        <row r="15">
          <cell r="R15">
            <v>573.64372999999955</v>
          </cell>
        </row>
        <row r="16">
          <cell r="R16">
            <v>24196.429350000002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ary"/>
      <sheetName val="PIT"/>
      <sheetName val="Social tax"/>
      <sheetName val=" threshold"/>
      <sheetName val="XREF"/>
      <sheetName val="Tickmarks"/>
    </sheetNames>
    <sheetDataSet>
      <sheetData sheetId="0"/>
      <sheetData sheetId="1" refreshError="1"/>
      <sheetData sheetId="2"/>
      <sheetData sheetId="3">
        <row r="36">
          <cell r="B36">
            <v>5116.3154084999996</v>
          </cell>
        </row>
      </sheetData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 Audit Summary Altel"/>
      <sheetName val="CIT 2002"/>
      <sheetName val="CIT 2003 "/>
      <sheetName val="TMS Summary"/>
      <sheetName val="WHT 2002"/>
      <sheetName val="WHT 2003"/>
      <sheetName val="WHT 2004"/>
      <sheetName val="VAT 2002"/>
      <sheetName val="VAT 2003"/>
      <sheetName val="VAT 2004"/>
      <sheetName val="Social 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"/>
      <sheetName val="Taxes Testing"/>
      <sheetName val="Local PIT"/>
      <sheetName val="Pension Fund"/>
      <sheetName val="Sheet1"/>
      <sheetName val="Taxes Summary"/>
      <sheetName val="Expat testing"/>
      <sheetName val="Tax Summary"/>
      <sheetName val="Foreign Employee template"/>
      <sheetName val="ave"/>
      <sheetName val="Expected vs Actual"/>
      <sheetName val="Threshold Calc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S - Analysis"/>
      <sheetName val="COP by acc"/>
      <sheetName val="COP-Ti"/>
      <sheetName val="COP-Mg-90"/>
      <sheetName val="Sheet1"/>
      <sheetName val="COP-other"/>
      <sheetName val="Lime"/>
      <sheetName val="Sheet2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calclulations"/>
      <sheetName val="Reconciliations"/>
      <sheetName val="Tickmarks"/>
      <sheetName val="Check-in form"/>
    </sheetNames>
    <sheetDataSet>
      <sheetData sheetId="0"/>
      <sheetData sheetId="1"/>
      <sheetData sheetId="2" refreshError="1">
        <row r="11">
          <cell r="M11">
            <v>1021098</v>
          </cell>
        </row>
      </sheetData>
      <sheetData sheetId="3"/>
      <sheetData sheetId="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2006"/>
      <sheetName val="TB 2006"/>
      <sheetName val="TT 2006"/>
      <sheetName val="AJE support"/>
      <sheetName val="CIP"/>
      <sheetName val="Equity"/>
      <sheetName val="CF"/>
      <sheetName val="DTT CF-06"/>
      <sheetName val="first draft AJEs"/>
      <sheetName val="APC 12m FINAL"/>
      <sheetName val="Aktobe 12m"/>
      <sheetName val="PY FS"/>
      <sheetName val="DTT CF-05"/>
      <sheetName val="Intan"/>
      <sheetName val="Invent"/>
      <sheetName val="AR"/>
      <sheetName val="осн табл."/>
      <sheetName val="Other AR"/>
      <sheetName val="Cash"/>
      <sheetName val="FA"/>
      <sheetName val="Taxes"/>
      <sheetName val="PBC for taxes"/>
      <sheetName val="Other liab"/>
      <sheetName val="Loans"/>
      <sheetName val="Revenue"/>
      <sheetName val="COS"/>
      <sheetName val="G&amp;A"/>
      <sheetName val="DIT"/>
      <sheetName val="2006 AJE RJE"/>
      <sheetName val="IFRS"/>
      <sheetName val="Tickmarks"/>
      <sheetName val="Reconciliations"/>
      <sheetName val="VAT 2004"/>
      <sheetName val="2.2 ОтклОТМ"/>
      <sheetName val="1.3.2 ОТМ"/>
      <sheetName val="Предпр"/>
      <sheetName val="ЦентрЗатр"/>
      <sheetName val="ЕдИз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82">
          <cell r="G82">
            <v>208291.33593700003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BC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3">
          <cell r="C43" t="str">
            <v>Term loan</v>
          </cell>
        </row>
        <row r="44">
          <cell r="C44" t="str">
            <v>Renewable credit line</v>
          </cell>
        </row>
        <row r="45">
          <cell r="C45" t="str">
            <v>Non-renewable credit line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oss Profit"/>
      <sheetName val="Ti Analysis"/>
      <sheetName val="Ti GP - 2001 vs 2000"/>
      <sheetName val="Mg Analysis"/>
      <sheetName val="Mg GP - 2001 vs 2000"/>
      <sheetName val="Tickmarks"/>
    </sheetNames>
    <sheetDataSet>
      <sheetData sheetId="0">
        <row r="5">
          <cell r="E5">
            <v>146.72</v>
          </cell>
        </row>
        <row r="6">
          <cell r="E6">
            <v>90086.080000000002</v>
          </cell>
        </row>
        <row r="8">
          <cell r="E8">
            <v>45043.040000000001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Income Statement"/>
      <sheetName val="Balance Sheet"/>
      <sheetName val="Cash"/>
      <sheetName val="Income Statement - E&amp;P"/>
      <sheetName val="Balance Sheet E &amp; P"/>
      <sheetName val="IS Consolidated HKM&amp;Turg"/>
      <sheetName val="Is Divisional Summary"/>
      <sheetName val="Income Statement - Refining"/>
      <sheetName val="Balance Sheet ShNos"/>
      <sheetName val="Income Statement - Ref Deta"/>
      <sheetName val="IS Divisional Refining"/>
      <sheetName val="Income Statement - Farm"/>
      <sheetName val="Balance Sheet Agriculture"/>
      <sheetName val="Income Statem.-Farm Det"/>
      <sheetName val="IS Divisional Farm"/>
      <sheetName val="Income Statement - Corporate"/>
      <sheetName val="Balance Sheet Corporate"/>
      <sheetName val="Income Stat-Corp Det"/>
      <sheetName val="IS Divisional Corporate"/>
    </sheetNames>
    <sheetDataSet>
      <sheetData sheetId="0" refreshError="1"/>
      <sheetData sheetId="1" refreshError="1"/>
      <sheetData sheetId="2" refreshError="1">
        <row r="5">
          <cell r="F5" t="str">
            <v>January 2001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2006"/>
      <sheetName val="TB 2006"/>
      <sheetName val="TT 2006"/>
      <sheetName val="AJE support"/>
      <sheetName val="CIP"/>
      <sheetName val="Equity"/>
      <sheetName val="CF"/>
      <sheetName val="DTT CF-06"/>
      <sheetName val="first draft AJEs"/>
      <sheetName val="APC 12m FINAL"/>
      <sheetName val="Aktobe 12m"/>
      <sheetName val="PY FS"/>
      <sheetName val="DTT CF-05"/>
      <sheetName val="Intan"/>
      <sheetName val="Invent"/>
      <sheetName val="AR"/>
      <sheetName val="осн табл."/>
      <sheetName val="Other AR"/>
      <sheetName val="Cash"/>
      <sheetName val="FA"/>
      <sheetName val="Taxes"/>
      <sheetName val="PBC for taxes"/>
      <sheetName val="Other liab"/>
      <sheetName val="Loans"/>
      <sheetName val="Revenue"/>
      <sheetName val="COS"/>
      <sheetName val="G&amp;A"/>
      <sheetName val="DIT"/>
      <sheetName val="2006 AJE RJE"/>
      <sheetName val="IFRS"/>
      <sheetName val="Tickmark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250"/>
      <sheetName val="8180 (8181,8182)"/>
      <sheetName val="8140"/>
      <sheetName val="8210"/>
      <sheetName val="8030; 8221"/>
      <sheetName val="8070"/>
      <sheetName val="8200"/>
      <sheetName val="8145"/>
      <sheetName val="8113"/>
      <sheetName val="8082"/>
      <sheetName val="XREF"/>
      <sheetName val="Tickmarks"/>
    </sheetNames>
    <sheetDataSet>
      <sheetData sheetId="0">
        <row r="15">
          <cell r="D15" t="str">
            <v>GL</v>
          </cell>
        </row>
        <row r="44">
          <cell r="C44">
            <v>620764.84000000008</v>
          </cell>
          <cell r="D44" t="str">
            <v>!</v>
          </cell>
        </row>
      </sheetData>
      <sheetData sheetId="1">
        <row r="20">
          <cell r="O20">
            <v>119927.58</v>
          </cell>
        </row>
      </sheetData>
      <sheetData sheetId="2">
        <row r="15">
          <cell r="P15" t="str">
            <v>GL</v>
          </cell>
        </row>
        <row r="16">
          <cell r="O16">
            <v>2404864.4500000002</v>
          </cell>
          <cell r="P16" t="str">
            <v>!</v>
          </cell>
        </row>
      </sheetData>
      <sheetData sheetId="3">
        <row r="18">
          <cell r="O18">
            <v>369779.94</v>
          </cell>
        </row>
      </sheetData>
      <sheetData sheetId="4" refreshError="1"/>
      <sheetData sheetId="5" refreshError="1">
        <row r="17">
          <cell r="P17" t="str">
            <v>GL</v>
          </cell>
        </row>
        <row r="18">
          <cell r="O18">
            <v>1413898.9800000002</v>
          </cell>
          <cell r="P18" t="str">
            <v>!</v>
          </cell>
        </row>
      </sheetData>
      <sheetData sheetId="6" refreshError="1">
        <row r="16">
          <cell r="P16" t="str">
            <v>GL</v>
          </cell>
        </row>
        <row r="17">
          <cell r="O17">
            <v>674792.71000000008</v>
          </cell>
          <cell r="P17" t="str">
            <v>!</v>
          </cell>
        </row>
      </sheetData>
      <sheetData sheetId="7" refreshError="1">
        <row r="16">
          <cell r="P16" t="str">
            <v>GL</v>
          </cell>
        </row>
        <row r="17">
          <cell r="O17">
            <v>423663.33000000007</v>
          </cell>
          <cell r="P17" t="str">
            <v>!</v>
          </cell>
        </row>
      </sheetData>
      <sheetData sheetId="8" refreshError="1">
        <row r="15">
          <cell r="P15" t="str">
            <v>GL</v>
          </cell>
        </row>
        <row r="16">
          <cell r="O16">
            <v>438998.77</v>
          </cell>
          <cell r="P16" t="str">
            <v>!</v>
          </cell>
        </row>
      </sheetData>
      <sheetData sheetId="9" refreshError="1">
        <row r="15">
          <cell r="P15" t="str">
            <v>GL</v>
          </cell>
        </row>
        <row r="16">
          <cell r="O16">
            <v>210157.7</v>
          </cell>
          <cell r="P16" t="str">
            <v>!</v>
          </cell>
        </row>
      </sheetData>
      <sheetData sheetId="10" refreshError="1">
        <row r="4">
          <cell r="A4">
            <v>119927.58</v>
          </cell>
          <cell r="B4">
            <v>119928</v>
          </cell>
          <cell r="D4" t="str">
            <v>Administrative Combined Leadsheet</v>
          </cell>
          <cell r="E4" t="str">
            <v>!</v>
          </cell>
        </row>
        <row r="5">
          <cell r="A5">
            <v>369779.94</v>
          </cell>
          <cell r="B5">
            <v>369780</v>
          </cell>
          <cell r="D5" t="str">
            <v>Administrative Combined Leadsheet</v>
          </cell>
          <cell r="E5" t="str">
            <v>!</v>
          </cell>
        </row>
        <row r="6">
          <cell r="A6">
            <v>620764.84000000008</v>
          </cell>
          <cell r="B6">
            <v>620765</v>
          </cell>
          <cell r="D6" t="str">
            <v>Administrative Combined Leadsheet</v>
          </cell>
          <cell r="E6" t="str">
            <v>!</v>
          </cell>
        </row>
        <row r="7">
          <cell r="A7">
            <v>2404864.4500000002</v>
          </cell>
          <cell r="B7">
            <v>2404864</v>
          </cell>
          <cell r="D7" t="str">
            <v>Administrative Combined Leadsheet</v>
          </cell>
          <cell r="E7" t="str">
            <v>!</v>
          </cell>
        </row>
        <row r="8">
          <cell r="A8">
            <v>1555845.97</v>
          </cell>
          <cell r="B8">
            <v>1555846</v>
          </cell>
          <cell r="D8" t="str">
            <v>Administrative Combined Leadsheet</v>
          </cell>
          <cell r="E8" t="str">
            <v>!</v>
          </cell>
        </row>
        <row r="9">
          <cell r="A9">
            <v>119014.37999999999</v>
          </cell>
          <cell r="B9">
            <v>119014</v>
          </cell>
          <cell r="D9" t="str">
            <v>Administrative Combined Leadsheet</v>
          </cell>
          <cell r="E9" t="str">
            <v>!</v>
          </cell>
        </row>
        <row r="10">
          <cell r="A10">
            <v>1413898.9800000002</v>
          </cell>
          <cell r="B10">
            <v>1413899</v>
          </cell>
          <cell r="D10" t="str">
            <v>Administrative Combined Leadsheet</v>
          </cell>
          <cell r="E10" t="str">
            <v>!</v>
          </cell>
        </row>
        <row r="11">
          <cell r="A11">
            <v>423663.33000000007</v>
          </cell>
          <cell r="B11">
            <v>423663</v>
          </cell>
          <cell r="D11" t="str">
            <v>Administrative Combined Leadsheet</v>
          </cell>
          <cell r="E11" t="str">
            <v>!</v>
          </cell>
        </row>
        <row r="12">
          <cell r="A12">
            <v>674792.71000000008</v>
          </cell>
          <cell r="B12">
            <v>674793</v>
          </cell>
          <cell r="D12" t="str">
            <v>Administrative Combined Leadsheet</v>
          </cell>
          <cell r="E12" t="str">
            <v>!</v>
          </cell>
        </row>
        <row r="13">
          <cell r="A13">
            <v>438998.77</v>
          </cell>
          <cell r="B13">
            <v>438999</v>
          </cell>
          <cell r="D13" t="str">
            <v>Administrative Combined Leadsheet</v>
          </cell>
          <cell r="E13" t="str">
            <v>!</v>
          </cell>
        </row>
        <row r="14">
          <cell r="A14">
            <v>210157.7</v>
          </cell>
          <cell r="B14">
            <v>210158</v>
          </cell>
          <cell r="D14" t="str">
            <v>Administrative Combined Leadsheet</v>
          </cell>
          <cell r="E14" t="str">
            <v>!</v>
          </cell>
        </row>
      </sheetData>
      <sheetData sheetId="1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Analysis COP"/>
      <sheetName val="COS"/>
      <sheetName val="12-1"/>
      <sheetName val="Excess Calc"/>
      <sheetName val="Threshold Calc"/>
      <sheetName val="13-1"/>
      <sheetName val="IFRS Disclosure"/>
      <sheetName val="Свод с нг(2003)-PBC"/>
      <sheetName val="Свод с нг(2002)-PBC"/>
      <sheetName val="XREF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rade receivables 1401"/>
      <sheetName val="1530"/>
      <sheetName val="1531"/>
      <sheetName val="1570"/>
      <sheetName val="1450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GOC - Global"/>
      <sheetName val="Ispol. Dir."/>
      <sheetName val="CDU"/>
      <sheetName val="Sever MES"/>
      <sheetName val="Akmola MES"/>
      <sheetName val="Center MES"/>
      <sheetName val="Sarbai MES"/>
      <sheetName val="Shymkent MES"/>
      <sheetName val="Zapad MES"/>
      <sheetName val="Astana"/>
      <sheetName val="Almaty MES"/>
      <sheetName val="Aktyube MES"/>
      <sheetName val="Vostok MES"/>
      <sheetName val="XREF"/>
      <sheetName val="Tickmark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eakdown"/>
      <sheetName val="Salary test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</sheetNames>
    <sheetDataSet>
      <sheetData sheetId="0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Базовые данные"/>
      <sheetName val="Фин.рез"/>
      <sheetName val="Производство"/>
      <sheetName val="Продажи"/>
      <sheetName val="График инвест."/>
      <sheetName val="Привлечение кредита"/>
      <sheetName val="Инвестиции"/>
      <sheetName val="Основные средства"/>
      <sheetName val="Штатка"/>
      <sheetName val="Кредит"/>
      <sheetName val="Точка безубыт."/>
      <sheetName val="Тех.схема"/>
      <sheetName val="Лист1"/>
    </sheetNames>
    <sheetDataSet>
      <sheetData sheetId="0"/>
      <sheetData sheetId="1" refreshError="1">
        <row r="5">
          <cell r="C5">
            <v>155</v>
          </cell>
        </row>
        <row r="37">
          <cell r="D37">
            <v>15450</v>
          </cell>
        </row>
        <row r="38">
          <cell r="D38">
            <v>41200</v>
          </cell>
        </row>
        <row r="39">
          <cell r="D39">
            <v>206000</v>
          </cell>
        </row>
        <row r="40">
          <cell r="D40">
            <v>618000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Form_1"/>
      <sheetName val="Form_2"/>
      <sheetName val="Form_3"/>
      <sheetName val="Form_4"/>
      <sheetName val="Form_5"/>
      <sheetName val="Form_6"/>
      <sheetName val="Form_7"/>
      <sheetName val="Form_8"/>
      <sheetName val="Form_9"/>
      <sheetName val="Form_10"/>
      <sheetName val="Form_11"/>
      <sheetName val="Form_12"/>
      <sheetName val="Form_13"/>
      <sheetName val="Form_14"/>
      <sheetName val="Form_15"/>
      <sheetName val="Form_16"/>
      <sheetName val="Form_17"/>
      <sheetName val="Form_18"/>
      <sheetName val="Form_19"/>
      <sheetName val="Form_20"/>
      <sheetName val="companylist"/>
      <sheetName val="setup"/>
    </sheetNames>
    <sheetDataSet>
      <sheetData sheetId="0">
        <row r="14">
          <cell r="B14" t="str">
            <v>Zepter International - Kazakhstan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/>
      <sheetData sheetId="22">
        <row r="1">
          <cell r="D1" t="b">
            <v>0</v>
          </cell>
        </row>
        <row r="11">
          <cell r="C11" t="str">
            <v>ICMSRV04/HOLDINGC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 TU"/>
      <sheetName val="удрасхрем"/>
      <sheetName val="4.4PLF"/>
      <sheetName val="4.5ЭксплЗатрат"/>
      <sheetName val="4.3MatCost"/>
      <sheetName val="BudjetEff"/>
      <sheetName val="ЭЗ"/>
      <sheetName val="3.3.Кредит"/>
      <sheetName val="Диагр"/>
      <sheetName val="Баз"/>
      <sheetName val="1.1календГр"/>
      <sheetName val="Мод"/>
      <sheetName val="Анализ"/>
      <sheetName val="8.1дох"/>
      <sheetName val="EcMod"/>
      <sheetName val="Аморт"/>
      <sheetName val="К"/>
      <sheetName val="3.2Capital"/>
      <sheetName val="табл1Запас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3">
          <cell r="C33">
            <v>1030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арь 2000"/>
      <sheetName val="февраль 2000"/>
      <sheetName val="МАРТ 2000"/>
      <sheetName val="АПРЕЛЬ 2000"/>
      <sheetName val="МАЙ2000"/>
      <sheetName val="ИЮНЬ 2000"/>
      <sheetName val="ИЮЛЬ 2000"/>
      <sheetName val="АВГУСТ 00"/>
      <sheetName val="СЕНТЯБ"/>
      <sheetName val="ОКТЯБ"/>
      <sheetName val="ноябрь"/>
      <sheetName val="декабрь"/>
      <sheetName val="Average"/>
      <sheetName val="LME_prices"/>
      <sheetName val="справки"/>
      <sheetName val="Лист2"/>
      <sheetName val="Лист1"/>
      <sheetName val="Справки для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>
        <row r="177">
          <cell r="F177">
            <v>914.16666666666674</v>
          </cell>
        </row>
      </sheetData>
      <sheetData sheetId="14"/>
      <sheetData sheetId="15" refreshError="1"/>
      <sheetData sheetId="16" refreshError="1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Sheet"/>
      <sheetName val="Threshold Table"/>
      <sheetName val="Tickmarks"/>
      <sheetName val="Module1"/>
      <sheetName val="Determination of Threshold"/>
      <sheetName val="Analysis"/>
    </sheetNames>
    <sheetDataSet>
      <sheetData sheetId="0" refreshError="1"/>
      <sheetData sheetId="1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7.1"/>
      <sheetName val="BS"/>
      <sheetName val="P&amp;L"/>
      <sheetName val="CFS"/>
      <sheetName val="Equity"/>
      <sheetName val="Summary-FI&amp;sensitivity anal"/>
      <sheetName val="IFRS 7"/>
      <sheetName val="Reclass"/>
      <sheetName val="CF"/>
      <sheetName val="2"/>
      <sheetName val="5"/>
      <sheetName val="Finance cost"/>
      <sheetName val="Accrued liab."/>
      <sheetName val="6"/>
      <sheetName val="7"/>
      <sheetName val="8"/>
      <sheetName val="9"/>
      <sheetName val="10"/>
      <sheetName val="AR"/>
      <sheetName val="11"/>
      <sheetName val="12"/>
      <sheetName val="13"/>
      <sheetName val="14"/>
      <sheetName val="15"/>
      <sheetName val="16"/>
      <sheetName val="RP disclosur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"/>
      <sheetName val="Equity"/>
      <sheetName val="Reconciliation of Balance Sheet"/>
      <sheetName val="Cash Flow - Indirect Method"/>
      <sheetName val="Cash Flow - CY Workings"/>
      <sheetName val="4. PPE"/>
      <sheetName val="5. IA"/>
      <sheetName val="6. Inventory"/>
      <sheetName val="7. Net Accounts Receivable"/>
      <sheetName val="8. Advances"/>
      <sheetName val="9. Taxes Recovarable"/>
      <sheetName val="10. Cash"/>
      <sheetName val="Taxes"/>
      <sheetName val="11. Charter capital"/>
      <sheetName val="12. reserves"/>
      <sheetName val="13. APIC"/>
      <sheetName val="14. Loans"/>
      <sheetName val="15. AP"/>
      <sheetName val="16. Taxes Payable"/>
      <sheetName val="17. Other payable"/>
      <sheetName val="18. Taxation"/>
      <sheetName val="Operating Expenses Note"/>
      <sheetName val="19. Sales"/>
      <sheetName val="20. COP"/>
      <sheetName val="21. G&amp;A"/>
      <sheetName val="22. Selling"/>
      <sheetName val="Cash Flow - PY Workings"/>
      <sheetName val="JV"/>
      <sheetName val="Commitments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D1" t="str">
            <v>Trade accounts receivable, net</v>
          </cell>
          <cell r="H1" t="str">
            <v>Inventories, net</v>
          </cell>
          <cell r="I1" t="str">
            <v>Property, plant and equipment, net</v>
          </cell>
          <cell r="K1" t="str">
            <v>Trade accounts payable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37010-2E31-4F6C-8F3C-083242FFCB82}">
  <sheetPr>
    <tabColor rgb="FF92D050"/>
  </sheetPr>
  <dimension ref="A2:J57"/>
  <sheetViews>
    <sheetView tabSelected="1" workbookViewId="0">
      <selection activeCell="F58" sqref="F58"/>
    </sheetView>
  </sheetViews>
  <sheetFormatPr defaultRowHeight="15" x14ac:dyDescent="0.25"/>
  <cols>
    <col min="1" max="1" width="59" style="39" customWidth="1"/>
    <col min="2" max="2" width="9.140625" style="39"/>
    <col min="3" max="3" width="14.28515625" style="8" bestFit="1" customWidth="1"/>
    <col min="4" max="4" width="14.5703125" style="8" bestFit="1" customWidth="1"/>
    <col min="5" max="5" width="12.85546875" style="38" bestFit="1" customWidth="1"/>
    <col min="6" max="6" width="15.7109375" style="39" customWidth="1"/>
    <col min="7" max="7" width="29.85546875" style="39" customWidth="1"/>
    <col min="8" max="8" width="9.140625" style="39"/>
    <col min="9" max="10" width="15" style="8" bestFit="1" customWidth="1"/>
    <col min="11" max="16384" width="9.140625" style="39"/>
  </cols>
  <sheetData>
    <row r="2" spans="1:7" x14ac:dyDescent="0.25">
      <c r="A2" s="1" t="s">
        <v>0</v>
      </c>
      <c r="B2" s="1"/>
      <c r="C2" s="2"/>
      <c r="D2" s="2"/>
    </row>
    <row r="3" spans="1:7" ht="24" customHeight="1" x14ac:dyDescent="0.25">
      <c r="A3" s="87" t="s">
        <v>102</v>
      </c>
      <c r="B3" s="87"/>
      <c r="C3" s="87"/>
      <c r="D3" s="87"/>
    </row>
    <row r="4" spans="1:7" ht="15.75" thickBot="1" x14ac:dyDescent="0.3">
      <c r="A4" s="3" t="s">
        <v>1</v>
      </c>
      <c r="B4" s="4" t="s">
        <v>2</v>
      </c>
      <c r="C4" s="5" t="s">
        <v>103</v>
      </c>
      <c r="D4" s="5" t="s">
        <v>3</v>
      </c>
    </row>
    <row r="5" spans="1:7" x14ac:dyDescent="0.25">
      <c r="A5" s="6" t="s">
        <v>4</v>
      </c>
      <c r="B5" s="7"/>
      <c r="D5" s="9"/>
    </row>
    <row r="6" spans="1:7" x14ac:dyDescent="0.25">
      <c r="A6" s="10" t="s">
        <v>5</v>
      </c>
      <c r="B6" s="11"/>
      <c r="C6" s="12"/>
      <c r="D6" s="13"/>
    </row>
    <row r="7" spans="1:7" x14ac:dyDescent="0.25">
      <c r="A7" s="14" t="s">
        <v>6</v>
      </c>
      <c r="B7" s="14">
        <v>4</v>
      </c>
      <c r="C7" s="15">
        <v>85161311</v>
      </c>
      <c r="D7" s="16">
        <v>83293172</v>
      </c>
      <c r="F7" s="38"/>
      <c r="G7" s="38"/>
    </row>
    <row r="8" spans="1:7" x14ac:dyDescent="0.25">
      <c r="A8" s="14" t="s">
        <v>7</v>
      </c>
      <c r="B8" s="11"/>
      <c r="C8" s="15">
        <v>2649536</v>
      </c>
      <c r="D8" s="16">
        <v>2829790</v>
      </c>
      <c r="F8" s="38"/>
      <c r="G8" s="38"/>
    </row>
    <row r="9" spans="1:7" x14ac:dyDescent="0.25">
      <c r="A9" s="14" t="s">
        <v>8</v>
      </c>
      <c r="B9" s="11"/>
      <c r="C9" s="15">
        <v>186018</v>
      </c>
      <c r="D9" s="16">
        <v>223220</v>
      </c>
      <c r="F9" s="38"/>
      <c r="G9" s="38"/>
    </row>
    <row r="10" spans="1:7" x14ac:dyDescent="0.25">
      <c r="A10" s="14" t="s">
        <v>9</v>
      </c>
      <c r="B10" s="14"/>
      <c r="C10" s="15">
        <v>46470</v>
      </c>
      <c r="D10" s="16">
        <v>47341</v>
      </c>
      <c r="F10" s="38"/>
      <c r="G10" s="38"/>
    </row>
    <row r="11" spans="1:7" x14ac:dyDescent="0.25">
      <c r="A11" s="14" t="s">
        <v>10</v>
      </c>
      <c r="B11" s="14">
        <v>5</v>
      </c>
      <c r="C11" s="15">
        <v>2035696</v>
      </c>
      <c r="D11" s="16">
        <v>2040046</v>
      </c>
      <c r="F11" s="38"/>
      <c r="G11" s="38"/>
    </row>
    <row r="12" spans="1:7" ht="15.75" thickBot="1" x14ac:dyDescent="0.3">
      <c r="A12" s="17" t="s">
        <v>11</v>
      </c>
      <c r="B12" s="17">
        <v>6</v>
      </c>
      <c r="C12" s="15">
        <v>153647</v>
      </c>
      <c r="D12" s="18">
        <v>118210</v>
      </c>
      <c r="F12" s="38"/>
      <c r="G12" s="38"/>
    </row>
    <row r="13" spans="1:7" ht="15.75" thickBot="1" x14ac:dyDescent="0.3">
      <c r="A13" s="19" t="s">
        <v>12</v>
      </c>
      <c r="B13" s="20"/>
      <c r="C13" s="21">
        <v>90232678</v>
      </c>
      <c r="D13" s="21">
        <v>88551779</v>
      </c>
      <c r="E13" s="38">
        <f>SUM(C7:C12)-C13</f>
        <v>0</v>
      </c>
      <c r="F13" s="38">
        <f>SUM(D7:D12)-D13</f>
        <v>0</v>
      </c>
      <c r="G13" s="38"/>
    </row>
    <row r="14" spans="1:7" x14ac:dyDescent="0.25">
      <c r="A14" s="22" t="s">
        <v>13</v>
      </c>
      <c r="B14" s="23"/>
      <c r="C14" s="12"/>
      <c r="D14" s="12"/>
      <c r="F14" s="38"/>
      <c r="G14" s="38"/>
    </row>
    <row r="15" spans="1:7" x14ac:dyDescent="0.25">
      <c r="A15" s="14" t="s">
        <v>14</v>
      </c>
      <c r="B15" s="14">
        <v>7</v>
      </c>
      <c r="C15" s="15">
        <v>58801197</v>
      </c>
      <c r="D15" s="16">
        <v>56389076</v>
      </c>
      <c r="F15" s="38"/>
      <c r="G15" s="38"/>
    </row>
    <row r="16" spans="1:7" x14ac:dyDescent="0.25">
      <c r="A16" s="14" t="s">
        <v>15</v>
      </c>
      <c r="B16" s="14">
        <v>8</v>
      </c>
      <c r="C16" s="15">
        <v>31221826</v>
      </c>
      <c r="D16" s="16">
        <v>22211130</v>
      </c>
      <c r="F16" s="38"/>
      <c r="G16" s="38"/>
    </row>
    <row r="17" spans="1:7" x14ac:dyDescent="0.25">
      <c r="A17" s="14" t="s">
        <v>16</v>
      </c>
      <c r="B17" s="11"/>
      <c r="C17" s="15">
        <v>447719</v>
      </c>
      <c r="D17" s="16">
        <v>206473</v>
      </c>
      <c r="F17" s="38"/>
      <c r="G17" s="38"/>
    </row>
    <row r="18" spans="1:7" ht="30" x14ac:dyDescent="0.25">
      <c r="A18" s="14" t="s">
        <v>17</v>
      </c>
      <c r="B18" s="14">
        <v>9</v>
      </c>
      <c r="C18" s="15">
        <v>11774957</v>
      </c>
      <c r="D18" s="16">
        <v>8797108</v>
      </c>
      <c r="F18" s="38"/>
      <c r="G18" s="38"/>
    </row>
    <row r="19" spans="1:7" ht="15.75" thickBot="1" x14ac:dyDescent="0.3">
      <c r="A19" s="17" t="s">
        <v>18</v>
      </c>
      <c r="B19" s="17">
        <v>10</v>
      </c>
      <c r="C19" s="15">
        <v>831528</v>
      </c>
      <c r="D19" s="18">
        <v>4640992</v>
      </c>
      <c r="F19" s="38"/>
      <c r="G19" s="38"/>
    </row>
    <row r="20" spans="1:7" ht="15.75" thickBot="1" x14ac:dyDescent="0.3">
      <c r="A20" s="19" t="s">
        <v>19</v>
      </c>
      <c r="B20" s="19"/>
      <c r="C20" s="21">
        <v>103077227</v>
      </c>
      <c r="D20" s="21">
        <v>92244779</v>
      </c>
      <c r="E20" s="38">
        <f>SUM(C14:C19)-C20</f>
        <v>0</v>
      </c>
      <c r="F20" s="38">
        <f>SUM(D14:D19)-D20</f>
        <v>0</v>
      </c>
      <c r="G20" s="38"/>
    </row>
    <row r="21" spans="1:7" ht="15.75" thickBot="1" x14ac:dyDescent="0.3">
      <c r="A21" s="19" t="s">
        <v>20</v>
      </c>
      <c r="B21" s="19"/>
      <c r="C21" s="24">
        <v>193309905</v>
      </c>
      <c r="D21" s="24">
        <v>180796558</v>
      </c>
      <c r="E21" s="38">
        <f>C13+C20-C21</f>
        <v>0</v>
      </c>
      <c r="F21" s="38">
        <f>D13+D20-D21</f>
        <v>0</v>
      </c>
      <c r="G21" s="38"/>
    </row>
    <row r="22" spans="1:7" x14ac:dyDescent="0.25">
      <c r="A22" s="25" t="s">
        <v>21</v>
      </c>
      <c r="B22" s="23"/>
      <c r="C22" s="26"/>
      <c r="D22" s="26"/>
      <c r="F22" s="38"/>
      <c r="G22" s="38"/>
    </row>
    <row r="23" spans="1:7" x14ac:dyDescent="0.25">
      <c r="A23" s="25" t="s">
        <v>22</v>
      </c>
      <c r="B23" s="11"/>
      <c r="C23" s="12"/>
      <c r="D23" s="12"/>
      <c r="F23" s="38"/>
      <c r="G23" s="38"/>
    </row>
    <row r="24" spans="1:7" x14ac:dyDescent="0.25">
      <c r="A24" s="27" t="s">
        <v>23</v>
      </c>
      <c r="B24" s="14">
        <v>11</v>
      </c>
      <c r="C24" s="28">
        <v>159988</v>
      </c>
      <c r="D24" s="16">
        <v>159988</v>
      </c>
      <c r="F24" s="38"/>
      <c r="G24" s="38"/>
    </row>
    <row r="25" spans="1:7" x14ac:dyDescent="0.25">
      <c r="A25" s="27" t="s">
        <v>24</v>
      </c>
      <c r="B25" s="14">
        <v>11</v>
      </c>
      <c r="C25" s="28">
        <v>1282401</v>
      </c>
      <c r="D25" s="16">
        <v>1282401</v>
      </c>
      <c r="F25" s="38"/>
      <c r="G25" s="38"/>
    </row>
    <row r="26" spans="1:7" x14ac:dyDescent="0.25">
      <c r="A26" s="27" t="s">
        <v>25</v>
      </c>
      <c r="B26" s="11"/>
      <c r="C26" s="28">
        <v>11911921</v>
      </c>
      <c r="D26" s="16">
        <v>12865912</v>
      </c>
      <c r="E26" s="38">
        <f>D26+PL!C20+PL!C23-BS!C26</f>
        <v>0</v>
      </c>
      <c r="F26" s="38"/>
      <c r="G26" s="38"/>
    </row>
    <row r="27" spans="1:7" x14ac:dyDescent="0.25">
      <c r="A27" s="27" t="s">
        <v>26</v>
      </c>
      <c r="B27" s="11"/>
      <c r="C27" s="29">
        <v>-26568</v>
      </c>
      <c r="D27" s="29">
        <v>-26568</v>
      </c>
      <c r="E27" s="38">
        <f>D27+PL!C21-BS!C27</f>
        <v>0</v>
      </c>
      <c r="F27" s="38"/>
      <c r="G27" s="38"/>
    </row>
    <row r="28" spans="1:7" ht="15.75" thickBot="1" x14ac:dyDescent="0.3">
      <c r="A28" s="27" t="s">
        <v>27</v>
      </c>
      <c r="B28" s="30"/>
      <c r="C28" s="31">
        <v>36420894</v>
      </c>
      <c r="D28" s="18">
        <v>33596797</v>
      </c>
      <c r="E28" s="38">
        <f>D28+SE!G16+PL!C18-BS!C28</f>
        <v>0</v>
      </c>
      <c r="F28" s="38"/>
      <c r="G28" s="38"/>
    </row>
    <row r="29" spans="1:7" ht="15.75" thickBot="1" x14ac:dyDescent="0.3">
      <c r="A29" s="32" t="s">
        <v>28</v>
      </c>
      <c r="B29" s="20"/>
      <c r="C29" s="33">
        <v>49748636</v>
      </c>
      <c r="D29" s="33">
        <v>47878530</v>
      </c>
      <c r="E29" s="38">
        <f>SUM(C23:C28)-C29</f>
        <v>0</v>
      </c>
      <c r="F29" s="38">
        <f>SUM(D23:D28)-D29</f>
        <v>0</v>
      </c>
      <c r="G29" s="38"/>
    </row>
    <row r="30" spans="1:7" x14ac:dyDescent="0.25">
      <c r="A30" s="25" t="s">
        <v>29</v>
      </c>
      <c r="B30" s="23"/>
      <c r="C30" s="26"/>
      <c r="D30" s="9"/>
      <c r="F30" s="38"/>
      <c r="G30" s="38"/>
    </row>
    <row r="31" spans="1:7" x14ac:dyDescent="0.25">
      <c r="A31" s="27" t="s">
        <v>30</v>
      </c>
      <c r="B31" s="14">
        <v>12</v>
      </c>
      <c r="C31" s="28">
        <v>10142042</v>
      </c>
      <c r="D31" s="16">
        <v>8944368</v>
      </c>
      <c r="F31" s="38"/>
      <c r="G31" s="38"/>
    </row>
    <row r="32" spans="1:7" x14ac:dyDescent="0.25">
      <c r="A32" s="27" t="s">
        <v>31</v>
      </c>
      <c r="B32" s="14">
        <v>13</v>
      </c>
      <c r="C32" s="28">
        <v>1323395</v>
      </c>
      <c r="D32" s="16">
        <v>1342233</v>
      </c>
      <c r="F32" s="38"/>
      <c r="G32" s="38"/>
    </row>
    <row r="33" spans="1:7" x14ac:dyDescent="0.25">
      <c r="A33" s="27" t="s">
        <v>32</v>
      </c>
      <c r="B33" s="14">
        <v>14</v>
      </c>
      <c r="C33" s="28">
        <v>114128</v>
      </c>
      <c r="D33" s="16">
        <v>115283</v>
      </c>
      <c r="F33" s="38"/>
      <c r="G33" s="38"/>
    </row>
    <row r="34" spans="1:7" x14ac:dyDescent="0.25">
      <c r="A34" s="27" t="s">
        <v>33</v>
      </c>
      <c r="B34" s="14">
        <v>15</v>
      </c>
      <c r="C34" s="28">
        <v>127256</v>
      </c>
      <c r="D34" s="16">
        <v>127256</v>
      </c>
      <c r="F34" s="38"/>
      <c r="G34" s="38"/>
    </row>
    <row r="35" spans="1:7" x14ac:dyDescent="0.25">
      <c r="A35" s="27" t="s">
        <v>34</v>
      </c>
      <c r="B35" s="11"/>
      <c r="C35" s="28">
        <v>5211979</v>
      </c>
      <c r="D35" s="16">
        <v>5330846</v>
      </c>
      <c r="F35" s="38"/>
      <c r="G35" s="38"/>
    </row>
    <row r="36" spans="1:7" ht="15.75" thickBot="1" x14ac:dyDescent="0.3">
      <c r="A36" s="27" t="s">
        <v>35</v>
      </c>
      <c r="B36" s="17">
        <v>16</v>
      </c>
      <c r="C36" s="31">
        <v>1739</v>
      </c>
      <c r="D36" s="18">
        <v>2708</v>
      </c>
      <c r="F36" s="38"/>
      <c r="G36" s="38"/>
    </row>
    <row r="37" spans="1:7" ht="15.75" thickBot="1" x14ac:dyDescent="0.3">
      <c r="A37" s="32" t="s">
        <v>36</v>
      </c>
      <c r="B37" s="20"/>
      <c r="C37" s="33">
        <v>16920539</v>
      </c>
      <c r="D37" s="33">
        <v>15862694</v>
      </c>
      <c r="E37" s="38">
        <f>SUM(C31:C36)-C37</f>
        <v>0</v>
      </c>
      <c r="F37" s="38">
        <f>SUM(D31:D36)-D37</f>
        <v>0</v>
      </c>
      <c r="G37" s="38"/>
    </row>
    <row r="38" spans="1:7" x14ac:dyDescent="0.25">
      <c r="A38" s="25" t="s">
        <v>37</v>
      </c>
      <c r="B38" s="23"/>
      <c r="C38" s="26"/>
      <c r="D38" s="9"/>
      <c r="F38" s="38"/>
      <c r="G38" s="38"/>
    </row>
    <row r="39" spans="1:7" x14ac:dyDescent="0.25">
      <c r="A39" s="27" t="s">
        <v>30</v>
      </c>
      <c r="B39" s="14">
        <v>12</v>
      </c>
      <c r="C39" s="28">
        <v>30849845</v>
      </c>
      <c r="D39" s="16">
        <v>24582648</v>
      </c>
      <c r="F39" s="38"/>
      <c r="G39" s="38"/>
    </row>
    <row r="40" spans="1:7" x14ac:dyDescent="0.25">
      <c r="A40" s="27" t="s">
        <v>32</v>
      </c>
      <c r="B40" s="14">
        <v>14</v>
      </c>
      <c r="C40" s="28">
        <v>43545</v>
      </c>
      <c r="D40" s="16">
        <v>65857</v>
      </c>
      <c r="F40" s="38"/>
      <c r="G40" s="38"/>
    </row>
    <row r="41" spans="1:7" x14ac:dyDescent="0.25">
      <c r="A41" s="27" t="s">
        <v>33</v>
      </c>
      <c r="B41" s="14">
        <v>15</v>
      </c>
      <c r="C41" s="28">
        <v>34128</v>
      </c>
      <c r="D41" s="16">
        <v>29579</v>
      </c>
      <c r="F41" s="38"/>
      <c r="G41" s="38"/>
    </row>
    <row r="42" spans="1:7" x14ac:dyDescent="0.25">
      <c r="A42" s="27" t="s">
        <v>38</v>
      </c>
      <c r="B42" s="34"/>
      <c r="C42" s="35">
        <v>42361</v>
      </c>
      <c r="D42" s="16">
        <v>42361</v>
      </c>
      <c r="F42" s="38"/>
      <c r="G42" s="38"/>
    </row>
    <row r="43" spans="1:7" x14ac:dyDescent="0.25">
      <c r="A43" s="27" t="s">
        <v>39</v>
      </c>
      <c r="B43" s="14">
        <v>16</v>
      </c>
      <c r="C43" s="28">
        <v>93437905</v>
      </c>
      <c r="D43" s="16">
        <v>80549340</v>
      </c>
      <c r="F43" s="38"/>
      <c r="G43" s="38"/>
    </row>
    <row r="44" spans="1:7" x14ac:dyDescent="0.25">
      <c r="A44" s="27" t="s">
        <v>104</v>
      </c>
      <c r="B44" s="14"/>
      <c r="C44" s="28">
        <v>549147</v>
      </c>
      <c r="D44" s="16">
        <v>546819</v>
      </c>
      <c r="F44" s="38"/>
      <c r="G44" s="38"/>
    </row>
    <row r="45" spans="1:7" x14ac:dyDescent="0.25">
      <c r="A45" s="27" t="s">
        <v>71</v>
      </c>
      <c r="B45" s="14"/>
      <c r="C45" s="28">
        <v>1262292</v>
      </c>
      <c r="D45" s="16">
        <v>10367860</v>
      </c>
      <c r="F45" s="38"/>
      <c r="G45" s="38"/>
    </row>
    <row r="46" spans="1:7" x14ac:dyDescent="0.25">
      <c r="A46" s="27" t="s">
        <v>40</v>
      </c>
      <c r="B46" s="14"/>
      <c r="C46" s="28">
        <v>108885</v>
      </c>
      <c r="D46" s="16">
        <v>29016</v>
      </c>
      <c r="F46" s="38"/>
      <c r="G46" s="38"/>
    </row>
    <row r="47" spans="1:7" ht="15.75" thickBot="1" x14ac:dyDescent="0.3">
      <c r="A47" s="27" t="s">
        <v>41</v>
      </c>
      <c r="B47" s="17">
        <v>17</v>
      </c>
      <c r="C47" s="31">
        <v>312622</v>
      </c>
      <c r="D47" s="18">
        <v>841854</v>
      </c>
      <c r="F47" s="38"/>
      <c r="G47" s="38"/>
    </row>
    <row r="48" spans="1:7" ht="15.75" thickBot="1" x14ac:dyDescent="0.3">
      <c r="A48" s="32" t="s">
        <v>42</v>
      </c>
      <c r="B48" s="20"/>
      <c r="C48" s="33">
        <v>126640730</v>
      </c>
      <c r="D48" s="33">
        <v>117055334</v>
      </c>
      <c r="E48" s="38">
        <f>SUM(C39:C47)-C48</f>
        <v>0</v>
      </c>
      <c r="F48" s="38">
        <f>SUM(D39:D47)-D48</f>
        <v>0</v>
      </c>
      <c r="G48" s="38"/>
    </row>
    <row r="49" spans="1:7" ht="15.75" thickBot="1" x14ac:dyDescent="0.3">
      <c r="A49" s="25" t="s">
        <v>43</v>
      </c>
      <c r="B49" s="20"/>
      <c r="C49" s="33">
        <v>143561269</v>
      </c>
      <c r="D49" s="33">
        <v>132918028</v>
      </c>
      <c r="E49" s="38">
        <f>C37+C48-C49</f>
        <v>0</v>
      </c>
      <c r="F49" s="38">
        <f>D37+D48-D49</f>
        <v>0</v>
      </c>
      <c r="G49" s="38"/>
    </row>
    <row r="50" spans="1:7" ht="15.75" thickBot="1" x14ac:dyDescent="0.3">
      <c r="A50" s="32" t="s">
        <v>44</v>
      </c>
      <c r="B50" s="20"/>
      <c r="C50" s="33">
        <v>193309905</v>
      </c>
      <c r="D50" s="33">
        <v>180796558</v>
      </c>
      <c r="E50" s="38">
        <f>C29+C49-C50</f>
        <v>0</v>
      </c>
      <c r="F50" s="38">
        <f>D29+D49-D50</f>
        <v>0</v>
      </c>
    </row>
    <row r="51" spans="1:7" ht="15.75" thickBot="1" x14ac:dyDescent="0.3">
      <c r="A51" s="36" t="s">
        <v>45</v>
      </c>
      <c r="B51" s="19">
        <v>11</v>
      </c>
      <c r="C51" s="33">
        <v>24247.027873021758</v>
      </c>
      <c r="D51" s="37">
        <v>23191.436279203863</v>
      </c>
      <c r="F51" s="38"/>
    </row>
    <row r="52" spans="1:7" ht="29.25" thickBot="1" x14ac:dyDescent="0.3">
      <c r="A52" s="36" t="s">
        <v>46</v>
      </c>
      <c r="B52" s="19">
        <v>11</v>
      </c>
      <c r="C52" s="33">
        <v>19.99814660365119</v>
      </c>
      <c r="D52" s="37">
        <v>19.99814660365119</v>
      </c>
      <c r="F52" s="38"/>
    </row>
    <row r="53" spans="1:7" x14ac:dyDescent="0.25">
      <c r="C53" s="8">
        <v>0</v>
      </c>
      <c r="D53" s="8">
        <v>0</v>
      </c>
    </row>
    <row r="55" spans="1:7" x14ac:dyDescent="0.25">
      <c r="A55" s="91" t="s">
        <v>115</v>
      </c>
      <c r="B55" s="91" t="s">
        <v>116</v>
      </c>
      <c r="C55" s="92"/>
    </row>
    <row r="56" spans="1:7" x14ac:dyDescent="0.25">
      <c r="A56" s="91"/>
      <c r="B56" s="91"/>
      <c r="C56" s="92"/>
    </row>
    <row r="57" spans="1:7" x14ac:dyDescent="0.25">
      <c r="A57" s="91" t="s">
        <v>117</v>
      </c>
      <c r="B57" s="91" t="s">
        <v>118</v>
      </c>
      <c r="C57" s="92"/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E004A-0875-4A71-99C2-5E2F65DE2B29}">
  <sheetPr>
    <tabColor rgb="FF92D050"/>
  </sheetPr>
  <dimension ref="A2:J32"/>
  <sheetViews>
    <sheetView topLeftCell="A22" workbookViewId="0">
      <selection activeCell="A30" sqref="A30:C32"/>
    </sheetView>
  </sheetViews>
  <sheetFormatPr defaultRowHeight="15" x14ac:dyDescent="0.25"/>
  <cols>
    <col min="1" max="1" width="36.5703125" style="39" customWidth="1"/>
    <col min="2" max="2" width="9.140625" style="39"/>
    <col min="3" max="4" width="17.85546875" style="40" customWidth="1"/>
    <col min="5" max="5" width="10.5703125" style="39" bestFit="1" customWidth="1"/>
    <col min="6" max="6" width="10.28515625" style="39" bestFit="1" customWidth="1"/>
    <col min="7" max="7" width="28.28515625" style="39" customWidth="1"/>
    <col min="8" max="8" width="9.140625" style="39"/>
    <col min="9" max="10" width="14" style="8" bestFit="1" customWidth="1"/>
    <col min="11" max="16384" width="9.140625" style="39"/>
  </cols>
  <sheetData>
    <row r="2" spans="1:6" x14ac:dyDescent="0.25">
      <c r="A2" s="88" t="s">
        <v>0</v>
      </c>
      <c r="B2" s="88"/>
      <c r="C2" s="88"/>
    </row>
    <row r="3" spans="1:6" ht="35.25" customHeight="1" x14ac:dyDescent="0.25">
      <c r="A3" s="87" t="s">
        <v>105</v>
      </c>
      <c r="B3" s="87"/>
      <c r="C3" s="87"/>
      <c r="D3" s="87"/>
    </row>
    <row r="4" spans="1:6" ht="57.75" thickBot="1" x14ac:dyDescent="0.3">
      <c r="A4" s="41" t="s">
        <v>1</v>
      </c>
      <c r="B4" s="42" t="s">
        <v>47</v>
      </c>
      <c r="C4" s="43" t="s">
        <v>106</v>
      </c>
      <c r="D4" s="43" t="s">
        <v>107</v>
      </c>
    </row>
    <row r="5" spans="1:6" ht="15" customHeight="1" x14ac:dyDescent="0.25">
      <c r="A5" s="27" t="s">
        <v>48</v>
      </c>
      <c r="B5" s="34">
        <v>18</v>
      </c>
      <c r="C5" s="29">
        <v>42983192</v>
      </c>
      <c r="D5" s="29">
        <v>45812145</v>
      </c>
    </row>
    <row r="6" spans="1:6" ht="15.75" customHeight="1" thickBot="1" x14ac:dyDescent="0.3">
      <c r="A6" s="44" t="s">
        <v>49</v>
      </c>
      <c r="B6" s="45">
        <v>19</v>
      </c>
      <c r="C6" s="29">
        <v>-30401676</v>
      </c>
      <c r="D6" s="29">
        <v>-30360532</v>
      </c>
    </row>
    <row r="7" spans="1:6" x14ac:dyDescent="0.25">
      <c r="A7" s="25" t="s">
        <v>50</v>
      </c>
      <c r="B7" s="11"/>
      <c r="C7" s="46">
        <v>12581516</v>
      </c>
      <c r="D7" s="46">
        <v>15451613</v>
      </c>
      <c r="E7" s="38">
        <f>SUM(C5:C6)-C7</f>
        <v>0</v>
      </c>
      <c r="F7" s="38">
        <f>SUM(D5:D6)-D7</f>
        <v>0</v>
      </c>
    </row>
    <row r="8" spans="1:6" x14ac:dyDescent="0.25">
      <c r="A8" s="27" t="s">
        <v>51</v>
      </c>
      <c r="B8" s="34">
        <v>20</v>
      </c>
      <c r="C8" s="29">
        <v>1490694</v>
      </c>
      <c r="D8" s="29">
        <v>1025551</v>
      </c>
    </row>
    <row r="9" spans="1:6" ht="15" customHeight="1" x14ac:dyDescent="0.25">
      <c r="A9" s="27" t="s">
        <v>52</v>
      </c>
      <c r="B9" s="34">
        <v>21</v>
      </c>
      <c r="C9" s="29">
        <v>-4135165</v>
      </c>
      <c r="D9" s="29">
        <v>-3586318</v>
      </c>
    </row>
    <row r="10" spans="1:6" ht="15" customHeight="1" x14ac:dyDescent="0.25">
      <c r="A10" s="27" t="s">
        <v>53</v>
      </c>
      <c r="B10" s="34">
        <v>22</v>
      </c>
      <c r="C10" s="29">
        <v>-2783124</v>
      </c>
      <c r="D10" s="29">
        <v>-2013177</v>
      </c>
    </row>
    <row r="11" spans="1:6" ht="15.75" customHeight="1" thickBot="1" x14ac:dyDescent="0.3">
      <c r="A11" s="27" t="s">
        <v>54</v>
      </c>
      <c r="B11" s="34">
        <v>23</v>
      </c>
      <c r="C11" s="29">
        <v>-1422390</v>
      </c>
      <c r="D11" s="29">
        <v>-2715081</v>
      </c>
    </row>
    <row r="12" spans="1:6" ht="15.75" thickBot="1" x14ac:dyDescent="0.3">
      <c r="A12" s="32" t="s">
        <v>55</v>
      </c>
      <c r="B12" s="47"/>
      <c r="C12" s="21">
        <v>5731531</v>
      </c>
      <c r="D12" s="21">
        <v>8162588</v>
      </c>
      <c r="E12" s="48">
        <f>SUM(C7:C11)-C12</f>
        <v>0</v>
      </c>
      <c r="F12" s="48">
        <f>SUM(D7:D11)-D12</f>
        <v>0</v>
      </c>
    </row>
    <row r="13" spans="1:6" x14ac:dyDescent="0.25">
      <c r="A13" s="27" t="s">
        <v>56</v>
      </c>
      <c r="B13" s="34">
        <v>24</v>
      </c>
      <c r="C13" s="29">
        <v>7480</v>
      </c>
      <c r="D13" s="29">
        <v>191</v>
      </c>
    </row>
    <row r="14" spans="1:6" ht="15" customHeight="1" x14ac:dyDescent="0.25">
      <c r="A14" s="27" t="s">
        <v>57</v>
      </c>
      <c r="B14" s="34">
        <v>25</v>
      </c>
      <c r="C14" s="29">
        <v>-1767269</v>
      </c>
      <c r="D14" s="29">
        <v>-895795</v>
      </c>
    </row>
    <row r="15" spans="1:6" ht="30.75" thickBot="1" x14ac:dyDescent="0.3">
      <c r="A15" s="27" t="s">
        <v>58</v>
      </c>
      <c r="B15" s="34"/>
      <c r="C15" s="29">
        <v>33218</v>
      </c>
      <c r="D15" s="29">
        <v>86057</v>
      </c>
    </row>
    <row r="16" spans="1:6" ht="15.75" thickBot="1" x14ac:dyDescent="0.3">
      <c r="A16" s="32" t="s">
        <v>59</v>
      </c>
      <c r="B16" s="47"/>
      <c r="C16" s="21">
        <v>4004960</v>
      </c>
      <c r="D16" s="21">
        <v>7353041</v>
      </c>
      <c r="E16" s="48">
        <f>SUM(C12:C15)-C16</f>
        <v>0</v>
      </c>
      <c r="F16" s="48">
        <f>SUM(D12:D15)-D16</f>
        <v>0</v>
      </c>
    </row>
    <row r="17" spans="1:6" ht="30.75" thickBot="1" x14ac:dyDescent="0.3">
      <c r="A17" s="44" t="s">
        <v>60</v>
      </c>
      <c r="B17" s="45">
        <v>26</v>
      </c>
      <c r="C17" s="29">
        <v>-1180863</v>
      </c>
      <c r="D17" s="29">
        <v>-1657115</v>
      </c>
    </row>
    <row r="18" spans="1:6" ht="15.75" thickBot="1" x14ac:dyDescent="0.3">
      <c r="A18" s="25" t="s">
        <v>61</v>
      </c>
      <c r="B18" s="25"/>
      <c r="C18" s="21">
        <v>2824097</v>
      </c>
      <c r="D18" s="21">
        <v>5695926</v>
      </c>
      <c r="E18" s="48">
        <f>SUM(C16:C17)-C18</f>
        <v>0</v>
      </c>
      <c r="F18" s="48">
        <f>SUM(D16:D17)-D18</f>
        <v>0</v>
      </c>
    </row>
    <row r="19" spans="1:6" x14ac:dyDescent="0.25">
      <c r="A19" s="49" t="s">
        <v>62</v>
      </c>
      <c r="B19" s="50"/>
      <c r="C19" s="46">
        <v>0</v>
      </c>
      <c r="D19" s="51"/>
    </row>
    <row r="20" spans="1:6" ht="45" x14ac:dyDescent="0.25">
      <c r="A20" s="52" t="s">
        <v>63</v>
      </c>
      <c r="B20" s="53"/>
      <c r="C20" s="29"/>
      <c r="D20" s="29"/>
    </row>
    <row r="21" spans="1:6" ht="45" x14ac:dyDescent="0.25">
      <c r="A21" s="52" t="s">
        <v>64</v>
      </c>
      <c r="B21" s="52"/>
      <c r="C21" s="29"/>
      <c r="D21" s="29"/>
    </row>
    <row r="22" spans="1:6" ht="45" x14ac:dyDescent="0.25">
      <c r="A22" s="52" t="s">
        <v>108</v>
      </c>
      <c r="B22" s="52"/>
      <c r="C22" s="29"/>
      <c r="D22" s="29"/>
    </row>
    <row r="23" spans="1:6" ht="15.75" thickBot="1" x14ac:dyDescent="0.3">
      <c r="A23" s="52" t="s">
        <v>62</v>
      </c>
      <c r="B23" s="52"/>
      <c r="C23" s="29">
        <v>-953991</v>
      </c>
      <c r="D23" s="29">
        <v>2824673</v>
      </c>
    </row>
    <row r="24" spans="1:6" ht="15.75" thickBot="1" x14ac:dyDescent="0.3">
      <c r="A24" s="32" t="s">
        <v>65</v>
      </c>
      <c r="B24" s="47"/>
      <c r="C24" s="21">
        <v>1870106</v>
      </c>
      <c r="D24" s="21">
        <v>8520599</v>
      </c>
      <c r="E24" s="48">
        <f>SUM(C18:C23)-C24</f>
        <v>0</v>
      </c>
      <c r="F24" s="48">
        <f>SUM(D18:D23)-D24</f>
        <v>0</v>
      </c>
    </row>
    <row r="25" spans="1:6" ht="30" x14ac:dyDescent="0.25">
      <c r="A25" s="27" t="s">
        <v>66</v>
      </c>
      <c r="B25" s="89"/>
      <c r="C25" s="54"/>
      <c r="D25" s="55"/>
    </row>
    <row r="26" spans="1:6" x14ac:dyDescent="0.25">
      <c r="A26" s="27" t="s">
        <v>67</v>
      </c>
      <c r="B26" s="90"/>
      <c r="C26" s="56"/>
    </row>
    <row r="27" spans="1:6" ht="15.75" thickBot="1" x14ac:dyDescent="0.3">
      <c r="A27" s="57" t="s">
        <v>68</v>
      </c>
      <c r="B27" s="58">
        <v>11</v>
      </c>
      <c r="C27" s="59">
        <v>1377.4134390744723</v>
      </c>
      <c r="D27" s="59">
        <v>2778.1074872335134</v>
      </c>
    </row>
    <row r="30" spans="1:6" x14ac:dyDescent="0.25">
      <c r="A30" s="91" t="s">
        <v>115</v>
      </c>
      <c r="B30" s="91" t="s">
        <v>116</v>
      </c>
      <c r="C30" s="92"/>
    </row>
    <row r="31" spans="1:6" x14ac:dyDescent="0.25">
      <c r="A31" s="91"/>
      <c r="B31" s="91"/>
      <c r="C31" s="92"/>
    </row>
    <row r="32" spans="1:6" x14ac:dyDescent="0.25">
      <c r="A32" s="91" t="s">
        <v>117</v>
      </c>
      <c r="B32" s="91" t="s">
        <v>118</v>
      </c>
      <c r="C32" s="92"/>
    </row>
  </sheetData>
  <mergeCells count="3">
    <mergeCell ref="A2:C2"/>
    <mergeCell ref="A3:D3"/>
    <mergeCell ref="B25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DE397-8DE0-460E-A0E8-C5E3B96EB718}">
  <sheetPr>
    <tabColor rgb="FF92D050"/>
  </sheetPr>
  <dimension ref="A2:I38"/>
  <sheetViews>
    <sheetView topLeftCell="A28" workbookViewId="0">
      <selection activeCell="A36" sqref="A36:C38"/>
    </sheetView>
  </sheetViews>
  <sheetFormatPr defaultRowHeight="15" x14ac:dyDescent="0.25"/>
  <cols>
    <col min="1" max="1" width="60.28515625" style="39" customWidth="1"/>
    <col min="2" max="2" width="9.140625" style="39"/>
    <col min="3" max="4" width="16.28515625" style="8" customWidth="1"/>
    <col min="5" max="5" width="11.42578125" style="39" customWidth="1"/>
    <col min="6" max="6" width="11.140625" style="39" customWidth="1"/>
    <col min="7" max="7" width="36.140625" style="39" customWidth="1"/>
    <col min="8" max="9" width="14" style="8" bestFit="1" customWidth="1"/>
    <col min="10" max="16384" width="9.140625" style="39"/>
  </cols>
  <sheetData>
    <row r="2" spans="1:5" x14ac:dyDescent="0.25">
      <c r="A2" s="1" t="s">
        <v>0</v>
      </c>
      <c r="B2" s="1"/>
      <c r="C2" s="2"/>
      <c r="D2" s="13"/>
      <c r="E2" s="60"/>
    </row>
    <row r="3" spans="1:5" ht="30" customHeight="1" x14ac:dyDescent="0.25">
      <c r="A3" s="87" t="s">
        <v>109</v>
      </c>
      <c r="B3" s="87"/>
      <c r="C3" s="87"/>
      <c r="D3" s="87"/>
      <c r="E3" s="60"/>
    </row>
    <row r="4" spans="1:5" ht="86.25" thickBot="1" x14ac:dyDescent="0.3">
      <c r="A4" s="61" t="s">
        <v>1</v>
      </c>
      <c r="B4" s="62" t="s">
        <v>47</v>
      </c>
      <c r="C4" s="43" t="str">
        <f>PL!C4</f>
        <v>за шесть месяцев, закончившихся
 30 июня 2023г.</v>
      </c>
      <c r="D4" s="43" t="str">
        <f>PL!D4</f>
        <v>за шесть месяцев, закончившихся
 30 июня 2022г.</v>
      </c>
      <c r="E4" s="63"/>
    </row>
    <row r="5" spans="1:5" x14ac:dyDescent="0.25">
      <c r="A5" s="64" t="s">
        <v>69</v>
      </c>
      <c r="B5" s="64"/>
      <c r="C5" s="9"/>
      <c r="D5" s="9"/>
      <c r="E5" s="60"/>
    </row>
    <row r="6" spans="1:5" x14ac:dyDescent="0.25">
      <c r="A6" s="65" t="s">
        <v>70</v>
      </c>
      <c r="C6" s="66">
        <v>28850398</v>
      </c>
      <c r="D6" s="66">
        <f>44203581-D7</f>
        <v>40422515</v>
      </c>
      <c r="E6" s="60"/>
    </row>
    <row r="7" spans="1:5" x14ac:dyDescent="0.25">
      <c r="A7" s="65" t="s">
        <v>71</v>
      </c>
      <c r="B7" s="65"/>
      <c r="C7" s="66">
        <v>478135</v>
      </c>
      <c r="D7" s="66">
        <v>3781066</v>
      </c>
      <c r="E7" s="60"/>
    </row>
    <row r="8" spans="1:5" x14ac:dyDescent="0.25">
      <c r="A8" s="65" t="s">
        <v>72</v>
      </c>
      <c r="C8" s="66">
        <v>515092</v>
      </c>
      <c r="D8" s="66">
        <v>104874</v>
      </c>
      <c r="E8" s="60"/>
    </row>
    <row r="9" spans="1:5" x14ac:dyDescent="0.25">
      <c r="A9" s="65" t="s">
        <v>73</v>
      </c>
      <c r="C9" s="66">
        <v>1006308</v>
      </c>
      <c r="D9" s="66">
        <v>1601188</v>
      </c>
      <c r="E9" s="60"/>
    </row>
    <row r="10" spans="1:5" x14ac:dyDescent="0.25">
      <c r="A10" s="65" t="s">
        <v>74</v>
      </c>
      <c r="C10" s="29">
        <v>-11787466</v>
      </c>
      <c r="D10" s="29">
        <v>-9934396</v>
      </c>
      <c r="E10" s="60"/>
    </row>
    <row r="11" spans="1:5" x14ac:dyDescent="0.25">
      <c r="A11" s="65" t="s">
        <v>75</v>
      </c>
      <c r="B11" s="65"/>
      <c r="C11" s="29">
        <v>-8343759</v>
      </c>
      <c r="D11" s="29">
        <v>-10066689</v>
      </c>
      <c r="E11" s="60"/>
    </row>
    <row r="12" spans="1:5" x14ac:dyDescent="0.25">
      <c r="A12" s="65" t="s">
        <v>76</v>
      </c>
      <c r="C12" s="29">
        <v>-4523475</v>
      </c>
      <c r="D12" s="29">
        <v>-3396818</v>
      </c>
      <c r="E12" s="60"/>
    </row>
    <row r="13" spans="1:5" x14ac:dyDescent="0.25">
      <c r="A13" s="65" t="s">
        <v>77</v>
      </c>
      <c r="C13" s="29">
        <v>-6228360</v>
      </c>
      <c r="D13" s="29">
        <v>-2182378</v>
      </c>
      <c r="E13" s="60"/>
    </row>
    <row r="14" spans="1:5" x14ac:dyDescent="0.25">
      <c r="A14" s="65" t="s">
        <v>78</v>
      </c>
      <c r="C14" s="29">
        <v>-1365362</v>
      </c>
      <c r="D14" s="29">
        <v>-591017</v>
      </c>
      <c r="E14" s="60"/>
    </row>
    <row r="15" spans="1:5" x14ac:dyDescent="0.25">
      <c r="A15" s="65" t="s">
        <v>79</v>
      </c>
      <c r="B15" s="67"/>
      <c r="C15" s="29">
        <v>-1202206</v>
      </c>
      <c r="D15" s="29">
        <v>-895449</v>
      </c>
      <c r="E15" s="60"/>
    </row>
    <row r="16" spans="1:5" ht="15.75" thickBot="1" x14ac:dyDescent="0.3">
      <c r="A16" s="65" t="s">
        <v>80</v>
      </c>
      <c r="B16" s="65"/>
      <c r="C16" s="59">
        <v>-352117</v>
      </c>
      <c r="D16" s="59">
        <v>-778383</v>
      </c>
      <c r="E16" s="60"/>
    </row>
    <row r="17" spans="1:6" ht="29.25" thickBot="1" x14ac:dyDescent="0.3">
      <c r="A17" s="68" t="s">
        <v>81</v>
      </c>
      <c r="B17" s="69"/>
      <c r="C17" s="70">
        <v>-2952812</v>
      </c>
      <c r="D17" s="70">
        <v>18064513</v>
      </c>
      <c r="E17" s="71">
        <f>SUM(C6:C16)-C17</f>
        <v>0</v>
      </c>
      <c r="F17" s="71">
        <f>SUM(D6:D16)-D17</f>
        <v>0</v>
      </c>
    </row>
    <row r="18" spans="1:6" x14ac:dyDescent="0.25">
      <c r="A18" s="52" t="s">
        <v>82</v>
      </c>
      <c r="B18" s="65"/>
      <c r="C18" s="29">
        <v>39308</v>
      </c>
      <c r="D18" s="29">
        <v>-1416208</v>
      </c>
      <c r="E18" s="60"/>
    </row>
    <row r="19" spans="1:6" x14ac:dyDescent="0.25">
      <c r="A19" s="52" t="s">
        <v>83</v>
      </c>
      <c r="B19" s="65"/>
      <c r="C19" s="29">
        <v>-7932720</v>
      </c>
      <c r="D19" s="29">
        <v>-6057710</v>
      </c>
      <c r="E19" s="60"/>
    </row>
    <row r="20" spans="1:6" ht="30" x14ac:dyDescent="0.25">
      <c r="A20" s="52" t="s">
        <v>84</v>
      </c>
      <c r="B20" s="67"/>
      <c r="C20" s="29">
        <v>0</v>
      </c>
      <c r="D20" s="29"/>
      <c r="E20" s="60"/>
    </row>
    <row r="21" spans="1:6" ht="30" x14ac:dyDescent="0.25">
      <c r="A21" s="52" t="s">
        <v>85</v>
      </c>
      <c r="B21" s="67"/>
      <c r="C21" s="29">
        <v>141</v>
      </c>
      <c r="D21" s="29">
        <v>-3765</v>
      </c>
      <c r="E21" s="60"/>
    </row>
    <row r="22" spans="1:6" ht="15.75" thickBot="1" x14ac:dyDescent="0.3">
      <c r="A22" s="52" t="s">
        <v>86</v>
      </c>
      <c r="B22" s="67"/>
      <c r="C22" s="29">
        <v>0</v>
      </c>
      <c r="D22" s="29">
        <v>-1544</v>
      </c>
      <c r="E22" s="60"/>
    </row>
    <row r="23" spans="1:6" ht="29.25" thickBot="1" x14ac:dyDescent="0.3">
      <c r="A23" s="32" t="s">
        <v>87</v>
      </c>
      <c r="B23" s="47"/>
      <c r="C23" s="70">
        <v>-7893271</v>
      </c>
      <c r="D23" s="70">
        <v>-7479227</v>
      </c>
      <c r="E23" s="71">
        <f>SUM(C18:C22)-C23</f>
        <v>0</v>
      </c>
      <c r="F23" s="71">
        <f>SUM(D18:D22)-D23</f>
        <v>0</v>
      </c>
    </row>
    <row r="24" spans="1:6" x14ac:dyDescent="0.25">
      <c r="A24" s="72" t="s">
        <v>88</v>
      </c>
      <c r="B24" s="73"/>
      <c r="C24" s="74"/>
      <c r="D24" s="74"/>
      <c r="E24" s="60"/>
    </row>
    <row r="25" spans="1:6" x14ac:dyDescent="0.25">
      <c r="A25" s="65" t="s">
        <v>89</v>
      </c>
      <c r="B25" s="75"/>
      <c r="C25" s="29">
        <v>33617264</v>
      </c>
      <c r="D25" s="29">
        <v>27856728</v>
      </c>
      <c r="E25" s="60"/>
    </row>
    <row r="26" spans="1:6" x14ac:dyDescent="0.25">
      <c r="A26" s="65" t="s">
        <v>90</v>
      </c>
      <c r="B26" s="67"/>
      <c r="C26" s="29">
        <v>-26833003</v>
      </c>
      <c r="D26" s="29">
        <v>-36146735</v>
      </c>
      <c r="E26" s="60"/>
    </row>
    <row r="27" spans="1:6" x14ac:dyDescent="0.25">
      <c r="A27" s="65" t="s">
        <v>91</v>
      </c>
      <c r="B27" s="67"/>
      <c r="C27" s="29">
        <v>-22340</v>
      </c>
      <c r="D27" s="29">
        <v>-22802</v>
      </c>
      <c r="E27" s="60"/>
    </row>
    <row r="28" spans="1:6" ht="15.75" thickBot="1" x14ac:dyDescent="0.3">
      <c r="A28" s="52" t="s">
        <v>92</v>
      </c>
      <c r="B28" s="67"/>
      <c r="C28" s="59">
        <v>-1614</v>
      </c>
      <c r="D28" s="59">
        <v>-1783</v>
      </c>
      <c r="E28" s="60"/>
    </row>
    <row r="29" spans="1:6" ht="29.25" thickBot="1" x14ac:dyDescent="0.3">
      <c r="A29" s="32" t="s">
        <v>93</v>
      </c>
      <c r="B29" s="47"/>
      <c r="C29" s="70">
        <v>6760307</v>
      </c>
      <c r="D29" s="70">
        <v>-8314592</v>
      </c>
      <c r="E29" s="71">
        <f>SUM(C25:C28)-C29</f>
        <v>0</v>
      </c>
      <c r="F29" s="71">
        <f>SUM(D25:D28)-D29</f>
        <v>0</v>
      </c>
    </row>
    <row r="30" spans="1:6" x14ac:dyDescent="0.25">
      <c r="A30" s="52" t="s">
        <v>94</v>
      </c>
      <c r="B30" s="52"/>
      <c r="C30" s="29">
        <v>-4085776</v>
      </c>
      <c r="D30" s="29">
        <v>2270694</v>
      </c>
      <c r="E30" s="71">
        <f>C17+C23+C29-C30</f>
        <v>0</v>
      </c>
      <c r="F30" s="71">
        <f>D17+D23+D29-D30</f>
        <v>0</v>
      </c>
    </row>
    <row r="31" spans="1:6" ht="30" x14ac:dyDescent="0.25">
      <c r="A31" s="52" t="s">
        <v>95</v>
      </c>
      <c r="B31" s="52"/>
      <c r="C31" s="29">
        <v>276312</v>
      </c>
      <c r="D31" s="29">
        <v>-835669</v>
      </c>
      <c r="E31" s="60"/>
    </row>
    <row r="32" spans="1:6" ht="15.75" thickBot="1" x14ac:dyDescent="0.3">
      <c r="A32" s="52" t="s">
        <v>96</v>
      </c>
      <c r="B32" s="76"/>
      <c r="C32" s="29">
        <v>4640992</v>
      </c>
      <c r="D32" s="29">
        <v>6582036</v>
      </c>
      <c r="E32" s="60"/>
    </row>
    <row r="33" spans="1:6" ht="15.75" thickBot="1" x14ac:dyDescent="0.3">
      <c r="A33" s="68" t="s">
        <v>97</v>
      </c>
      <c r="B33" s="69"/>
      <c r="C33" s="70">
        <v>831528</v>
      </c>
      <c r="D33" s="70">
        <v>8017061</v>
      </c>
      <c r="E33" s="71">
        <f>SUM(C30:C32)-C33</f>
        <v>0</v>
      </c>
      <c r="F33" s="71">
        <f>SUM(D30:D32)-D33</f>
        <v>0</v>
      </c>
    </row>
    <row r="36" spans="1:6" x14ac:dyDescent="0.25">
      <c r="A36" s="91" t="s">
        <v>115</v>
      </c>
      <c r="B36" s="91" t="s">
        <v>116</v>
      </c>
      <c r="C36" s="92"/>
    </row>
    <row r="37" spans="1:6" x14ac:dyDescent="0.25">
      <c r="A37" s="91"/>
      <c r="B37" s="91"/>
      <c r="C37" s="92"/>
    </row>
    <row r="38" spans="1:6" x14ac:dyDescent="0.25">
      <c r="A38" s="91" t="s">
        <v>117</v>
      </c>
      <c r="B38" s="91" t="s">
        <v>118</v>
      </c>
      <c r="C38" s="92"/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20C9-5DD6-42B3-A30F-100053A4F25B}">
  <sheetPr>
    <tabColor rgb="FF92D050"/>
  </sheetPr>
  <dimension ref="A2:H22"/>
  <sheetViews>
    <sheetView workbookViewId="0">
      <selection activeCell="D28" sqref="D28"/>
    </sheetView>
  </sheetViews>
  <sheetFormatPr defaultRowHeight="15" x14ac:dyDescent="0.25"/>
  <cols>
    <col min="1" max="1" width="33.140625" style="39" customWidth="1"/>
    <col min="2" max="6" width="18" style="8" customWidth="1"/>
    <col min="7" max="7" width="18" style="77" customWidth="1"/>
    <col min="8" max="16384" width="9.140625" style="39"/>
  </cols>
  <sheetData>
    <row r="2" spans="1:8" x14ac:dyDescent="0.25">
      <c r="A2" s="88" t="s">
        <v>0</v>
      </c>
      <c r="B2" s="88"/>
      <c r="C2" s="88"/>
    </row>
    <row r="3" spans="1:8" x14ac:dyDescent="0.25">
      <c r="A3" s="88" t="s">
        <v>110</v>
      </c>
      <c r="B3" s="88"/>
      <c r="C3" s="88"/>
      <c r="D3" s="88"/>
      <c r="E3" s="88"/>
      <c r="F3" s="88"/>
      <c r="G3" s="88"/>
    </row>
    <row r="4" spans="1:8" s="80" customFormat="1" ht="43.5" thickBot="1" x14ac:dyDescent="0.3">
      <c r="A4" s="78" t="s">
        <v>1</v>
      </c>
      <c r="B4" s="79" t="s">
        <v>23</v>
      </c>
      <c r="C4" s="79" t="s">
        <v>24</v>
      </c>
      <c r="D4" s="79" t="s">
        <v>25</v>
      </c>
      <c r="E4" s="79" t="s">
        <v>26</v>
      </c>
      <c r="F4" s="79" t="s">
        <v>27</v>
      </c>
      <c r="G4" s="79" t="s">
        <v>28</v>
      </c>
    </row>
    <row r="5" spans="1:8" ht="15.75" thickBot="1" x14ac:dyDescent="0.3">
      <c r="A5" s="36" t="s">
        <v>98</v>
      </c>
      <c r="B5" s="70">
        <v>159988</v>
      </c>
      <c r="C5" s="70">
        <v>1282401</v>
      </c>
      <c r="D5" s="70">
        <v>10782320</v>
      </c>
      <c r="E5" s="70">
        <v>-44521</v>
      </c>
      <c r="F5" s="70">
        <v>28398769</v>
      </c>
      <c r="G5" s="70">
        <v>40578957</v>
      </c>
    </row>
    <row r="6" spans="1:8" x14ac:dyDescent="0.25">
      <c r="A6" s="65" t="s">
        <v>111</v>
      </c>
      <c r="B6" s="81">
        <v>0</v>
      </c>
      <c r="C6" s="81">
        <v>0</v>
      </c>
      <c r="D6" s="81"/>
      <c r="E6" s="81">
        <v>0</v>
      </c>
      <c r="F6" s="81">
        <v>5695926</v>
      </c>
      <c r="G6" s="82">
        <v>5695926</v>
      </c>
      <c r="H6" s="83">
        <f>F6-PL!D18</f>
        <v>0</v>
      </c>
    </row>
    <row r="7" spans="1:8" x14ac:dyDescent="0.25">
      <c r="A7" s="65" t="s">
        <v>62</v>
      </c>
      <c r="B7" s="81">
        <v>0</v>
      </c>
      <c r="C7" s="81">
        <v>0</v>
      </c>
      <c r="D7" s="81">
        <v>2824673</v>
      </c>
      <c r="E7" s="81"/>
      <c r="F7" s="81"/>
      <c r="G7" s="82">
        <v>2824673</v>
      </c>
    </row>
    <row r="8" spans="1:8" ht="15.75" thickBot="1" x14ac:dyDescent="0.3">
      <c r="A8" s="65" t="s">
        <v>99</v>
      </c>
      <c r="B8" s="81">
        <v>0</v>
      </c>
      <c r="C8" s="81">
        <v>0</v>
      </c>
      <c r="D8" s="81"/>
      <c r="E8" s="81">
        <v>0</v>
      </c>
      <c r="F8" s="81">
        <v>0</v>
      </c>
      <c r="G8" s="82">
        <v>0</v>
      </c>
    </row>
    <row r="9" spans="1:8" ht="15.75" thickBot="1" x14ac:dyDescent="0.3">
      <c r="A9" s="84" t="s">
        <v>112</v>
      </c>
      <c r="B9" s="70">
        <v>159988</v>
      </c>
      <c r="C9" s="70">
        <v>1282401</v>
      </c>
      <c r="D9" s="70">
        <v>13606993</v>
      </c>
      <c r="E9" s="70">
        <v>-44521</v>
      </c>
      <c r="F9" s="70">
        <v>34094695</v>
      </c>
      <c r="G9" s="70">
        <v>49099556</v>
      </c>
      <c r="H9" s="48">
        <f>SUM(G5:G8)-G9</f>
        <v>0</v>
      </c>
    </row>
    <row r="10" spans="1:8" x14ac:dyDescent="0.25">
      <c r="A10" s="65" t="s">
        <v>100</v>
      </c>
      <c r="B10" s="81"/>
      <c r="C10" s="81"/>
      <c r="D10" s="81"/>
      <c r="E10" s="81"/>
      <c r="F10" s="81">
        <v>1045215</v>
      </c>
      <c r="G10" s="82">
        <v>1045215</v>
      </c>
    </row>
    <row r="11" spans="1:8" x14ac:dyDescent="0.25">
      <c r="A11" s="65" t="s">
        <v>62</v>
      </c>
      <c r="B11" s="81"/>
      <c r="C11" s="81"/>
      <c r="D11" s="81">
        <v>-741081</v>
      </c>
      <c r="E11" s="81">
        <v>17953</v>
      </c>
      <c r="F11" s="81"/>
      <c r="G11" s="82">
        <v>-723128</v>
      </c>
    </row>
    <row r="12" spans="1:8" ht="15.75" thickBot="1" x14ac:dyDescent="0.3">
      <c r="A12" s="85" t="s">
        <v>99</v>
      </c>
      <c r="B12" s="81"/>
      <c r="C12" s="81"/>
      <c r="D12" s="81"/>
      <c r="E12" s="81"/>
      <c r="F12" s="81">
        <v>-1543113</v>
      </c>
      <c r="G12" s="82">
        <v>-1543113</v>
      </c>
    </row>
    <row r="13" spans="1:8" ht="15.75" thickBot="1" x14ac:dyDescent="0.3">
      <c r="A13" s="86" t="s">
        <v>101</v>
      </c>
      <c r="B13" s="70">
        <v>159988</v>
      </c>
      <c r="C13" s="70">
        <v>1282401</v>
      </c>
      <c r="D13" s="70">
        <v>12865912</v>
      </c>
      <c r="E13" s="70">
        <v>-26568</v>
      </c>
      <c r="F13" s="70">
        <v>33596797</v>
      </c>
      <c r="G13" s="70">
        <v>47878530</v>
      </c>
      <c r="H13" s="48">
        <f>SUM(G9:G12)-G13</f>
        <v>0</v>
      </c>
    </row>
    <row r="14" spans="1:8" x14ac:dyDescent="0.25">
      <c r="A14" s="65" t="s">
        <v>113</v>
      </c>
      <c r="B14" s="81"/>
      <c r="C14" s="81"/>
      <c r="D14" s="81"/>
      <c r="E14" s="81"/>
      <c r="F14" s="81">
        <v>2824097</v>
      </c>
      <c r="G14" s="82">
        <v>2824097</v>
      </c>
      <c r="H14" s="83">
        <f>F14-PL!C18</f>
        <v>0</v>
      </c>
    </row>
    <row r="15" spans="1:8" x14ac:dyDescent="0.25">
      <c r="A15" s="65" t="s">
        <v>62</v>
      </c>
      <c r="B15" s="81"/>
      <c r="C15" s="81"/>
      <c r="D15" s="81">
        <v>-953991</v>
      </c>
      <c r="E15" s="81">
        <v>0</v>
      </c>
      <c r="F15" s="81"/>
      <c r="G15" s="82">
        <v>-953991</v>
      </c>
    </row>
    <row r="16" spans="1:8" ht="15.75" thickBot="1" x14ac:dyDescent="0.3">
      <c r="A16" s="65" t="s">
        <v>99</v>
      </c>
      <c r="B16" s="81"/>
      <c r="C16" s="81"/>
      <c r="D16" s="81"/>
      <c r="E16" s="81"/>
      <c r="F16" s="81"/>
      <c r="G16" s="82">
        <v>0</v>
      </c>
    </row>
    <row r="17" spans="1:7" ht="15.75" thickBot="1" x14ac:dyDescent="0.3">
      <c r="A17" s="84" t="s">
        <v>114</v>
      </c>
      <c r="B17" s="70">
        <v>159988</v>
      </c>
      <c r="C17" s="70">
        <v>1282401</v>
      </c>
      <c r="D17" s="70">
        <v>11911921</v>
      </c>
      <c r="E17" s="70">
        <v>-26568</v>
      </c>
      <c r="F17" s="70">
        <v>36420894</v>
      </c>
      <c r="G17" s="70">
        <v>49748636</v>
      </c>
    </row>
    <row r="20" spans="1:7" x14ac:dyDescent="0.25">
      <c r="A20" s="91" t="s">
        <v>115</v>
      </c>
      <c r="B20" s="91" t="s">
        <v>116</v>
      </c>
      <c r="C20" s="92"/>
    </row>
    <row r="21" spans="1:7" x14ac:dyDescent="0.25">
      <c r="A21" s="91"/>
      <c r="B21" s="91"/>
      <c r="C21" s="92"/>
    </row>
    <row r="22" spans="1:7" x14ac:dyDescent="0.25">
      <c r="A22" s="91" t="s">
        <v>117</v>
      </c>
      <c r="B22" s="91" t="s">
        <v>118</v>
      </c>
      <c r="C22" s="92"/>
    </row>
  </sheetData>
  <mergeCells count="2">
    <mergeCell ref="A2:C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BS</vt:lpstr>
      <vt:lpstr>PL</vt:lpstr>
      <vt:lpstr>ДДС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Лазинская</dc:creator>
  <cp:lastModifiedBy>Касымкина Анна</cp:lastModifiedBy>
  <dcterms:created xsi:type="dcterms:W3CDTF">2023-04-27T03:24:37Z</dcterms:created>
  <dcterms:modified xsi:type="dcterms:W3CDTF">2023-08-15T10:40:53Z</dcterms:modified>
</cp:coreProperties>
</file>