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hmetpekkyzy_a\Desktop\Фин отчетность на КАСЕ\"/>
    </mc:Choice>
  </mc:AlternateContent>
  <xr:revisionPtr revIDLastSave="0" documentId="13_ncr:1_{E7DC3726-05E6-4DF8-A7A4-25D164D17EB4}" xr6:coauthVersionLast="47" xr6:coauthVersionMax="47" xr10:uidLastSave="{00000000-0000-0000-0000-000000000000}"/>
  <bookViews>
    <workbookView xWindow="-120" yWindow="-120" windowWidth="29040" windowHeight="15840" xr2:uid="{0C39DF94-877A-4A5B-948E-10FF9BC13ECF}"/>
  </bookViews>
  <sheets>
    <sheet name="BS" sheetId="5" r:id="rId1"/>
    <sheet name="PL" sheetId="6" r:id="rId2"/>
    <sheet name="ДДС" sheetId="7" r:id="rId3"/>
    <sheet name="SE" sheetId="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</externalReferences>
  <definedNames>
    <definedName name="____COS98" hidden="1">{#N/A,#N/A,FALSE,"Aging Summary";#N/A,#N/A,FALSE,"Ratio Analysis";#N/A,#N/A,FALSE,"Test 120 Day Accts";#N/A,#N/A,FALSE,"Tickmarks"}</definedName>
    <definedName name="___COS98" hidden="1">{#N/A,#N/A,FALSE,"Aging Summary";#N/A,#N/A,FALSE,"Ratio Analysis";#N/A,#N/A,FALSE,"Test 120 Day Accts";#N/A,#N/A,FALSE,"Tickmarks"}</definedName>
    <definedName name="__COS98" hidden="1">{#N/A,#N/A,FALSE,"Aging Summary";#N/A,#N/A,FALSE,"Ratio Analysis";#N/A,#N/A,FALSE,"Test 120 Day Accts";#N/A,#N/A,FALSE,"Tickmarks"}</definedName>
    <definedName name="__DAT1">#REF!</definedName>
    <definedName name="__DAT10">#REF!</definedName>
    <definedName name="__DAT11">#REF!</definedName>
    <definedName name="__DAT12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'[1]2210900-Aug'!#REF!</definedName>
    <definedName name="__DAT9">#REF!</definedName>
    <definedName name="__lp280202">#REF!</definedName>
    <definedName name="__US1">#REF!</definedName>
    <definedName name="_DAT1">#REF!</definedName>
    <definedName name="_DAT10">#REF!</definedName>
    <definedName name="_DAT11">#REF!</definedName>
    <definedName name="_DAT12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'[1]2210900-Aug'!#REF!</definedName>
    <definedName name="_DAT9">#REF!</definedName>
    <definedName name="_lp280202">#REF!</definedName>
    <definedName name="_RSE3">'[2]TOD_ capital repair'!$K$625</definedName>
    <definedName name="_US1">#REF!</definedName>
    <definedName name="aaaa" hidden="1">{#N/A,#N/A,FALSE,"Сентябрь";#N/A,#N/A,FALSE,"Пояснительная сентябре 99"}</definedName>
    <definedName name="abc" hidden="1">{#N/A,#N/A,FALSE,"Aging Summary";#N/A,#N/A,FALSE,"Ratio Analysis";#N/A,#N/A,FALSE,"Test 120 Day Accts";#N/A,#N/A,FALSE,"Tickmarks"}</definedName>
    <definedName name="Account_Balance">#REF!</definedName>
    <definedName name="adf">#REF!</definedName>
    <definedName name="aj">#REF!</definedName>
    <definedName name="ANLAGE_III">[3]Anlagevermögen!$A$1:$Z$29</definedName>
    <definedName name="APL" hidden="1">{#N/A,#N/A,FALSE,"Aging Summary";#N/A,#N/A,FALSE,"Ratio Analysis";#N/A,#N/A,FALSE,"Test 120 Day Accts";#N/A,#N/A,FALSE,"Tickmarks"}</definedName>
    <definedName name="Ara_Threshold">[4]Summary!#REF!</definedName>
    <definedName name="Arp_Threshold">[4]Summary!#REF!</definedName>
    <definedName name="AS2DocOpenMode" hidden="1">"AS2DocumentEdit"</definedName>
    <definedName name="AS2DocOpenMode_1" hidden="1">"AS2DocumentEdit"</definedName>
    <definedName name="AS2HasNoAutoHeaderFooter" hidden="1">" "</definedName>
    <definedName name="AS2NamedRange" hidden="1">15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f">#REF!</definedName>
    <definedName name="aud_month">#REF!</definedName>
    <definedName name="aud_year">#REF!</definedName>
    <definedName name="Average_USD_X_rate_2001">[5]Summary!$E$5</definedName>
    <definedName name="B">{#N/A,#N/A,FALSE,"МТВ"}</definedName>
    <definedName name="backwrite">[6]setup!$D$1</definedName>
    <definedName name="Bal_Sheet">#REF!</definedName>
    <definedName name="Bal_Sheet1">#REF!</definedName>
    <definedName name="basic_level">'[7]Threshold Table'!$A$6:$C$11</definedName>
    <definedName name="bb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bbb" hidden="1">{#N/A,#N/A,FALSE,"МТВ"}</definedName>
    <definedName name="BG_Del" hidden="1">15</definedName>
    <definedName name="BG_Ins" hidden="1">4</definedName>
    <definedName name="BG_Mod" hidden="1">6</definedName>
    <definedName name="bnjh" hidden="1">{#N/A,#N/A,FALSE,"Aging Summary";#N/A,#N/A,FALSE,"Ratio Analysis";#N/A,#N/A,FALSE,"Test 120 Day Accts";#N/A,#N/A,FALSE,"Tickmarks"}</definedName>
    <definedName name="bpvty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uhgaltAmort_2008">#REF!</definedName>
    <definedName name="cad_month">#REF!</definedName>
    <definedName name="cad_year">#REF!</definedName>
    <definedName name="Canada">#REF!</definedName>
    <definedName name="Canada1">#REF!</definedName>
    <definedName name="Canadian_Occidental_Petroleum_Ltd.">#REF!</definedName>
    <definedName name="CF_AccruedExpenses">[8]CFS!#REF!</definedName>
    <definedName name="CF_Cash">#REF!</definedName>
    <definedName name="CF_CurrentLTDebit">#REF!</definedName>
    <definedName name="CF_DeferredTax">[8]CFS!#REF!</definedName>
    <definedName name="CF_Dividends">[8]CFS!#REF!</definedName>
    <definedName name="CF_Intangibles">[8]CFS!#REF!</definedName>
    <definedName name="CF_Inventories">'[9]Cash Flow - CY Workings'!$H$1</definedName>
    <definedName name="CF_Investments">[8]CFS!#REF!</definedName>
    <definedName name="CF_LTDebt">#REF!</definedName>
    <definedName name="CF_NetIncome">[8]CFS!#REF!</definedName>
    <definedName name="CF_Operations">#REF!</definedName>
    <definedName name="CF_Operations1">#REF!</definedName>
    <definedName name="CF_Payables">'[9]Cash Flow - CY Workings'!$K$1</definedName>
    <definedName name="CF_PrepaidExpenses">[8]CFS!#REF!</definedName>
    <definedName name="CF_Property">'[9]Cash Flow - CY Workings'!$I$1</definedName>
    <definedName name="CF_Receivables">'[9]Cash Flow - CY Workings'!$D$1</definedName>
    <definedName name="CF_Shares">#REF!</definedName>
    <definedName name="CF_Stmt">#REF!</definedName>
    <definedName name="CF_Stmt1">#REF!</definedName>
    <definedName name="CF_Taxation">#REF!</definedName>
    <definedName name="Chemicals">#REF!</definedName>
    <definedName name="Chemicals1">#REF!</definedName>
    <definedName name="chf_month">#REF!</definedName>
    <definedName name="chf_year">#REF!</definedName>
    <definedName name="cig">[10]Anlagevermögen!$A$1:$Z$29</definedName>
    <definedName name="co">'[11]EXPENDITURE CYCLE'!#REF!</definedName>
    <definedName name="company">'[6]Cover Sheet'!$B$14</definedName>
    <definedName name="COS" hidden="1">{#N/A,#N/A,FALSE,"Aging Summary";#N/A,#N/A,FALSE,"Ratio Analysis";#N/A,#N/A,FALSE,"Test 120 Day Accts";#N/A,#N/A,FALSE,"Tickmarks"}</definedName>
    <definedName name="country">[12]misc!$B$1</definedName>
    <definedName name="craig">#REF!</definedName>
    <definedName name="crude">#REF!</definedName>
    <definedName name="currency">[12]misc!$B$2</definedName>
    <definedName name="CY_Accounts_Receivable">#REF!</definedName>
    <definedName name="CY_Cash">#REF!</definedName>
    <definedName name="CY_Cash_Div_Dec">'[13]Income Statement'!#REF!</definedName>
    <definedName name="CY_CASH_DIVIDENDS_DECLARED__per_common_share">'[13]Income Statement'!#REF!</definedName>
    <definedName name="CY_Common_Equity">#REF!</definedName>
    <definedName name="CY_Cost_of_Sales">#REF!</definedName>
    <definedName name="CY_Current_Liabilities">#REF!</definedName>
    <definedName name="CY_Depreciation">#REF!</definedName>
    <definedName name="CY_Earnings_per_share">[13]Ratios!#REF!</definedName>
    <definedName name="CY_Gross_Profit">#REF!</definedName>
    <definedName name="CY_Inc_Bef_Tax">#REF!</definedName>
    <definedName name="CY_Intangible_Assets">#REF!</definedName>
    <definedName name="CY_Interest_Expense">#REF!</definedName>
    <definedName name="CY_Inventory">#REF!</definedName>
    <definedName name="CY_LIABIL_EQUITY">#REF!</definedName>
    <definedName name="CY_LT_Debt">#REF!</definedName>
    <definedName name="CY_Market_Value_of_Equity">#REF!</definedName>
    <definedName name="CY_Marketable_Sec">#REF!</definedName>
    <definedName name="CY_NET_PROFIT">#REF!</definedName>
    <definedName name="CY_Net_Revenue">#REF!</definedName>
    <definedName name="CY_Operating_Income">#REF!</definedName>
    <definedName name="CY_Other_Curr_Assets">#REF!</definedName>
    <definedName name="CY_Other_LT_Assets">#REF!</definedName>
    <definedName name="CY_Other_LT_Liabilities">#REF!</definedName>
    <definedName name="CY_Preferred_Stock">#REF!</definedName>
    <definedName name="CY_QUICK_ASSETS">#REF!</definedName>
    <definedName name="CY_Retained_Earnings">#REF!</definedName>
    <definedName name="CY_Tangible_Assets">#REF!</definedName>
    <definedName name="CY_Tangible_Net_Worth">#REF!</definedName>
    <definedName name="CY_Taxe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_Weighted_Average">'[13]Income Statement'!#REF!</definedName>
    <definedName name="CY_Working_Capital">#REF!</definedName>
    <definedName name="cyp">'[14]FS-97'!$BA$90</definedName>
    <definedName name="data">#REF!</definedName>
    <definedName name="ddd">#REF!</definedName>
    <definedName name="ddsf">#REF!</definedName>
    <definedName name="dem_month">#REF!</definedName>
    <definedName name="dem_year">#REF!</definedName>
    <definedName name="df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iagregations">#REF!</definedName>
    <definedName name="Difference">#REF!</definedName>
    <definedName name="Disaggregations">#REF!</definedName>
    <definedName name="Dollar_BS">#REF!</definedName>
    <definedName name="Dollar_Cash">#REF!</definedName>
    <definedName name="Dollar_IS">#REF!</definedName>
    <definedName name="Dollar_non_cash_wk">#REF!</definedName>
    <definedName name="Drilling">#REF!</definedName>
    <definedName name="Drilling1">#REF!</definedName>
    <definedName name="dsfjlk">#REF!</definedName>
    <definedName name="Error">[15]Anlagevermögen!$A$1:$Z$29</definedName>
    <definedName name="ert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euro_month">#REF!</definedName>
    <definedName name="euro_year">#REF!</definedName>
    <definedName name="excess_count">'[16]SA Procedures'!$C$32</definedName>
    <definedName name="Expected_balance">#REF!</definedName>
    <definedName name="e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d">#REF!</definedName>
    <definedName name="fdh">#REF!</definedName>
    <definedName name="fdjfd">#REF!</definedName>
    <definedName name="fdjlsj">#REF!</definedName>
    <definedName name="Feb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g">'[17]GAAP TB 30.09.01  detail p&amp;l'!#REF!</definedName>
    <definedName name="finance">#REF!</definedName>
    <definedName name="fjsf">#REF!</definedName>
    <definedName name="fuel_CAT_D8R">[18]Расчет!$D$48</definedName>
    <definedName name="fuel_CAT627G">[18]ЭЗ!$C$54</definedName>
    <definedName name="fuel_CAT740">'[18]3.3.Кредит'!$C$53</definedName>
    <definedName name="fuel_CAT775E">'[18]3.3.Кредит'!$D$53</definedName>
    <definedName name="fuel_CAT988G">'[18]4.3MatCost'!$D$53</definedName>
    <definedName name="fuel_Chieftain">[18]удрасхрем!$D$31</definedName>
    <definedName name="fuel_Maxtrack">[18]удрасхрем!$C$31</definedName>
    <definedName name="fuel_miner2500">[18]эко!$D$35</definedName>
    <definedName name="fytf">#REF!</definedName>
    <definedName name="gaap_GRID">#REF!</definedName>
    <definedName name="gbr_month">#REF!</definedName>
    <definedName name="gbr_year">#REF!</definedName>
    <definedName name="gf">#REF!</definedName>
    <definedName name="ghi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rid_Assets">#REF!</definedName>
    <definedName name="Grid_bs">#REF!</definedName>
    <definedName name="Grid_is">#REF!</definedName>
    <definedName name="h" hidden="1">{#N/A,#N/A,FALSE,"МТВ"}</definedName>
    <definedName name="half">#REF!</definedName>
    <definedName name="HELP">#REF!</definedName>
    <definedName name="hfc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vf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hgf">#REF!</definedName>
    <definedName name="hgfh">[19]Dank!#REF!</definedName>
    <definedName name="ijku324h">'[20]Excess Calc Payroll'!$B$3</definedName>
    <definedName name="Inc_Stmt">#REF!</definedName>
    <definedName name="Inc_Stmt1">#REF!</definedName>
    <definedName name="interm_level">'[7]Threshold Table'!$D$6:$F$11</definedName>
    <definedName name="investing">#REF!</definedName>
    <definedName name="Irin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__KZT_000">[5]Summary!$E$8</definedName>
    <definedName name="jjj">#REF!</definedName>
    <definedName name="jjjj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k">#REF!</definedName>
    <definedName name="kk">'[21]Cover Sheet'!$A$3</definedName>
    <definedName name="ksajdn">#REF!</definedName>
    <definedName name="Kumkol" hidden="1">{#N/A,#N/A,FALSE,"Сентябрь";#N/A,#N/A,FALSE,"Пояснительная сентябре 99"}</definedName>
    <definedName name="KZT_BS">#REF!</definedName>
    <definedName name="KZT_cash">#REF!</definedName>
    <definedName name="KZT_IS">#REF!</definedName>
    <definedName name="KZT_non_cash_wk">#REF!</definedName>
    <definedName name="L_Adjust">[22]Links!$H$1:$H$65536</definedName>
    <definedName name="L_AJE_Tot">[22]Links!$G$1:$G$65536</definedName>
    <definedName name="L_CY_Beg">[22]Links!$F$1:$F$65536</definedName>
    <definedName name="L_CY_End">[22]Links!$J$1:$J$65536</definedName>
    <definedName name="L_PY_End">[22]Links!$K$1:$K$65536</definedName>
    <definedName name="L_RJE_Tot">[22]Links!$I$1:$I$65536</definedName>
    <definedName name="lab_CAT627G">[18]Баз!$N$21</definedName>
    <definedName name="lab_CAT740">[18]Баз!$N$20</definedName>
    <definedName name="lab_CAT988G">[18]Баз!$N$22</definedName>
    <definedName name="lab_CATD8R">[18]Баз!$N$23</definedName>
    <definedName name="lab_miner">[18]Баз!$N$18</definedName>
    <definedName name="lab_miner2">[18]Баз!$N$19</definedName>
    <definedName name="lab_overhead">[18]Баз!$N$47</definedName>
    <definedName name="lll">#REF!</definedName>
    <definedName name="llll">#REF!</definedName>
    <definedName name="low_J">[23]Parameters!#REF!</definedName>
    <definedName name="LP">#REF!</definedName>
    <definedName name="m">[10]Anlagevermögen!$A$1:$Z$29</definedName>
    <definedName name="maint_CAT_D8R">[18]Диагр!$H$17</definedName>
    <definedName name="maint_CAT345">[18]Диагр!$H$18</definedName>
    <definedName name="maint_CAT627G">[18]Диагр!$H$15</definedName>
    <definedName name="maint_CAT740">[18]Диагр!$H$12</definedName>
    <definedName name="maint_CAT775E">[18]Диагр!$H$13</definedName>
    <definedName name="maint_CAT988G">[18]Диагр!$H$14</definedName>
    <definedName name="maint_Chieftain">[18]Диагр!$H$22</definedName>
    <definedName name="maint_Maxtrack">[18]Диагр!$H$24</definedName>
    <definedName name="maint_miner">[18]Диагр!$H$11</definedName>
    <definedName name="maint_overhead">[18]Диагр!$H$46</definedName>
    <definedName name="Monetary_Precision">#REF!</definedName>
    <definedName name="month">#REF!</definedName>
    <definedName name="MP__KZT_000">[5]Summary!$E$6</definedName>
    <definedName name="new">'[24]$ IS'!$A$1:$BH$34</definedName>
    <definedName name="New_a_c">#REF!</definedName>
    <definedName name="noncash">#REF!</definedName>
    <definedName name="Note_8">[25]Instructions!#REF!</definedName>
    <definedName name="of">#REF!</definedName>
    <definedName name="oi">#REF!</definedName>
    <definedName name="one">#REF!,#REF!</definedName>
    <definedName name="ooo">#REF!</definedName>
    <definedName name="opactivities">#REF!</definedName>
    <definedName name="period_from">[26]PARAM!$C$13</definedName>
    <definedName name="period_to">[26]PARAM!$E$13</definedName>
    <definedName name="Pivot_division">#REF!</definedName>
    <definedName name="Pivot_HO">#REF!</definedName>
    <definedName name="pr">[27]Anlagevermögen!$A$1:$Z$29</definedName>
    <definedName name="printa">#REF!</definedName>
    <definedName name="printb">#REF!</definedName>
    <definedName name="printc">#REF!</definedName>
    <definedName name="printk">#REF!</definedName>
    <definedName name="Prob_ResRec">#REF!</definedName>
    <definedName name="Prob_ResRec1">#REF!</definedName>
    <definedName name="Proved_ResRec">#REF!</definedName>
    <definedName name="Proved_ResRec1">#REF!</definedName>
    <definedName name="PY_Accounts_Receivable">#REF!</definedName>
    <definedName name="PY_Cash">#REF!</definedName>
    <definedName name="PY_Cash_Div_Dec">'[13]Income Statement'!#REF!</definedName>
    <definedName name="PY_CASH_DIVIDENDS_DECLARED__per_common_share">'[13]Income Statement'!#REF!</definedName>
    <definedName name="PY_Common_Equity">#REF!</definedName>
    <definedName name="PY_Cost_of_Sales">#REF!</definedName>
    <definedName name="PY_Current_Liabilities">#REF!</definedName>
    <definedName name="PY_Depreciation">#REF!</definedName>
    <definedName name="PY_Earnings_per_share">[13]Ratios!#REF!</definedName>
    <definedName name="PY_Gross_Profit">#REF!</definedName>
    <definedName name="PY_Inc_Bef_Tax">#REF!</definedName>
    <definedName name="PY_Intangible_Assets">#REF!</definedName>
    <definedName name="PY_Interest_Expense">#REF!</definedName>
    <definedName name="PY_Inventory">#REF!</definedName>
    <definedName name="PY_LIABIL_EQUITY">#REF!</definedName>
    <definedName name="PY_LT_Debt">#REF!</definedName>
    <definedName name="PY_Market_Value_of_Equity">#REF!</definedName>
    <definedName name="PY_Marketable_Sec">#REF!</definedName>
    <definedName name="PY_NET_PROFIT">#REF!</definedName>
    <definedName name="PY_Net_Revenue">#REF!</definedName>
    <definedName name="PY_Operating_Inc">#REF!</definedName>
    <definedName name="PY_Operating_Income">#REF!</definedName>
    <definedName name="PY_Other_Curr_Assets">#REF!</definedName>
    <definedName name="PY_Other_LT_Assets">#REF!</definedName>
    <definedName name="PY_Other_LT_Liabilities">#REF!</definedName>
    <definedName name="PY_Preferred_Stock">#REF!</definedName>
    <definedName name="PY_QUICK_ASSETS">#REF!</definedName>
    <definedName name="PY_Retained_Earnings">#REF!</definedName>
    <definedName name="PY_Tangible_Assets">#REF!</definedName>
    <definedName name="PY_Tangible_Net_Worth">#REF!</definedName>
    <definedName name="PY_Taxes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Weighted_Average">'[13]Income Statement'!#REF!</definedName>
    <definedName name="PY_Working_Capital">#REF!</definedName>
    <definedName name="PY2_Accounts_Receivable">#REF!</definedName>
    <definedName name="PY2_Cash">#REF!</definedName>
    <definedName name="PY2_Cash_Div_Dec">'[13]Income Statement'!#REF!</definedName>
    <definedName name="PY2_CASH_DIVIDENDS_DECLARED__per_common_share">'[13]Income Statement'!#REF!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Earnings_per_share">[13]Ratios!#REF!</definedName>
    <definedName name="PY2_Gross_Profit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T_Debt">#REF!</definedName>
    <definedName name="PY2_Market_Value_of_Equity">'[13]Income Statement'!#REF!</definedName>
    <definedName name="PY2_Marketable_Sec">#REF!</definedName>
    <definedName name="PY2_NET_PROFIT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LT_Assets">#REF!</definedName>
    <definedName name="PY2_Other_LT_Liabilities">#REF!</definedName>
    <definedName name="PY2_Preferred_Stock">#REF!</definedName>
    <definedName name="PY2_QUICK_ASSETS">#REF!</definedName>
    <definedName name="PY2_Retained_Earnings">#REF!</definedName>
    <definedName name="PY2_Tangible_Assets">#REF!</definedName>
    <definedName name="PY2_Tangible_Net_Worth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Weighted_Average">'[13]Income Statement'!#REF!</definedName>
    <definedName name="PY2_Working_Capital">#REF!</definedName>
    <definedName name="Q1_901s_materials">'[28]Production_Ref Q-1-3'!$V$32:$V$82</definedName>
    <definedName name="Q1_902_903s">'[28]Production_Ref Q-1-3'!$V$83:$V$104</definedName>
    <definedName name="Q1_AJE_KLO">#REF!</definedName>
    <definedName name="Q1_AJE41_payroll">#REF!</definedName>
    <definedName name="Q1_audit_expenses">#REF!</definedName>
    <definedName name="Q1_bank_services">#REF!</definedName>
    <definedName name="Q1_catering_services">#REF!</definedName>
    <definedName name="Q1_communication_expenses">#REF!</definedName>
    <definedName name="Q1_contract_interpreters">#REF!</definedName>
    <definedName name="Q1_DD_AJEs">#REF!</definedName>
    <definedName name="Q1_DD_provision_KZT">#REF!</definedName>
    <definedName name="Q1_donations">#REF!</definedName>
    <definedName name="Q1_donations_Kaisar">#REF!</definedName>
    <definedName name="Q1_excise_tax">'[28]Production_Ref Q-1-3'!$V$28</definedName>
    <definedName name="Q1_expat_payroll">#REF!</definedName>
    <definedName name="Q1_expat_travel">#REF!</definedName>
    <definedName name="Q1_Farm_expat_payroll">#REF!</definedName>
    <definedName name="Q1_farm_GA">#REF!</definedName>
    <definedName name="Q1_Farm_other">#REF!,#REF!,#REF!,#REF!,#REF!,#REF!,#REF!,#REF!,#REF!,#REF!</definedName>
    <definedName name="Q1_Farm_payroll_nationals">#REF!,#REF!</definedName>
    <definedName name="Q1_insurance">#REF!</definedName>
    <definedName name="Q1_KLO_KZT">#REF!</definedName>
    <definedName name="Q1_KLO_Royalty_KZT">'[28]Production_Ref Q-1-3'!$S$17</definedName>
    <definedName name="Q1_legal_settlements">#REF!</definedName>
    <definedName name="Q1_medical_expenses">#REF!</definedName>
    <definedName name="Q1_mngnt_services">#REF!</definedName>
    <definedName name="Q1_national_payroll">#REF!,#REF!</definedName>
    <definedName name="Q1_overheads_KZT">'[28]Production_Ref Q-1-3'!$Q$17:$R$17,'[28]Production_Ref Q-1-3'!$T$19:$T$23,'[28]Production_Ref Q-1-3'!$T$26,'[28]Production_Ref Q-1-3'!$Q$30,'[28]Production_Ref Q-1-3'!$T$106:$T$258,'[28]Production_Ref Q-1-3'!$T$265:$T$268</definedName>
    <definedName name="Q1_pipeline_tariff">'[28]Production_Ref Q-1-3'!$V$24</definedName>
    <definedName name="Q1_property_tax">#REF!</definedName>
    <definedName name="Q1_railway_tariff">'[28]Production_Ref Q-1-3'!$V$25</definedName>
    <definedName name="Q1_security">#REF!</definedName>
    <definedName name="Q1_tax_advice">#REF!</definedName>
    <definedName name="Q1_trucking_services">#REF!</definedName>
    <definedName name="Q1_TurgaiPetroleum">'[28]Production_Ref Q-1-3'!$S$30</definedName>
    <definedName name="Q2_901s_materials">'[28]Production_Ref Q-1-3'!$N$32:$N$82</definedName>
    <definedName name="Q2_902_903s">'[28]Production_Ref Q-1-3'!$N$83:$N$104</definedName>
    <definedName name="Q2_AJE50_901s">'[28]Production_Ref Q-1-3'!$N$273</definedName>
    <definedName name="Q2_AJE51_KLO_USD">'[28]Production_Ref Q-1-3'!$N$275</definedName>
    <definedName name="Q2_AJE62_pipeline_tariff">'[28]Production_Ref Q-1-3'!$N$277</definedName>
    <definedName name="Q2_AJE68_pipeline_tariff">'[28]Production_Ref Q-1-3'!$N$279</definedName>
    <definedName name="Q2_AJE77_pipeline_tariff">'[28]Production_Ref Q-1-3'!$N$283</definedName>
    <definedName name="Q2_audit_expenses">#REF!</definedName>
    <definedName name="Q2_baddebt_provision">#REF!</definedName>
    <definedName name="Q2_bank_services">#REF!</definedName>
    <definedName name="Q2_catering_services">#REF!</definedName>
    <definedName name="Q2_communication_expenses">#REF!</definedName>
    <definedName name="Q2_contract_interpreters">#REF!</definedName>
    <definedName name="Q2_donation_Kaisar">#REF!</definedName>
    <definedName name="Q2_donations">#REF!</definedName>
    <definedName name="Q2_excise_tax">'[28]Production_Ref Q-1-3'!$N$28</definedName>
    <definedName name="Q2_expat_payroll">#REF!</definedName>
    <definedName name="Q2_expat_travel">#REF!</definedName>
    <definedName name="Q2_farm_GA">#REF!</definedName>
    <definedName name="Q2_farm_other">#REF!,#REF!,#REF!,#REF!,#REF!,#REF!,#REF!,#REF!,#REF!,#REF!,#REF!,#REF!</definedName>
    <definedName name="Q2_farm_payroll">#REF!,#REF!</definedName>
    <definedName name="Q2_insurance">#REF!</definedName>
    <definedName name="Q2_KLO">#REF!</definedName>
    <definedName name="Q2_KTO_crude">'[28]Production_Ref Q-1-3'!$N$281</definedName>
    <definedName name="Q2_legal_settlements">#REF!</definedName>
    <definedName name="Q2_medical_expenses">#REF!</definedName>
    <definedName name="Q2_mngnt_services">#REF!</definedName>
    <definedName name="Q2_national_payroll">#REF!,#REF!</definedName>
    <definedName name="Q2_overheads">'[28]Production_Ref Q-1-3'!$N$7:$N$23,'[28]Production_Ref Q-1-3'!$N$26,'[28]Production_Ref Q-1-3'!$N$106:$N$258</definedName>
    <definedName name="Q2_pipeline_tariff">'[28]Production_Ref Q-1-3'!$N$24</definedName>
    <definedName name="Q2_property_tax">#REF!</definedName>
    <definedName name="Q2_railway_tariff">'[28]Production_Ref Q-1-3'!$N$25</definedName>
    <definedName name="Q2_security">#REF!</definedName>
    <definedName name="Q2_tax_advice">#REF!</definedName>
    <definedName name="Q2_trucking_services">#REF!</definedName>
    <definedName name="Q2_TurgaiPetroleum_KZT">'[28]Production_Ref Q-1-3'!$K$31</definedName>
    <definedName name="Q3_901s_materials">'[28]Production_Ref Q-1-3'!$G$32:$G$82</definedName>
    <definedName name="Q3_902_903s">'[28]Production_Ref Q-1-3'!$G$83:$G$104</definedName>
    <definedName name="Q3_AJE10_KLO">'[28]Production_Ref Q-1-3'!$G$287</definedName>
    <definedName name="Q3_AJE11_pipeline_tariff">'[28]Production_Ref Q-1-3'!$G$289</definedName>
    <definedName name="Q3_AJEs_other">#REF!</definedName>
    <definedName name="Q3_audit_expenses">#REF!</definedName>
    <definedName name="Q3_baddebts_provisions">#REF!</definedName>
    <definedName name="Q3_bank_services">#REF!</definedName>
    <definedName name="Q3_catering_services">#REF!</definedName>
    <definedName name="Q3_communication_expenses">#REF!</definedName>
    <definedName name="Q3_contract_interpreters">#REF!</definedName>
    <definedName name="Q3_donation_Kaisar">#REF!</definedName>
    <definedName name="Q3_donations">#REF!</definedName>
    <definedName name="Q3_excise_tax">'[28]Production_Ref Q-1-3'!$G$28</definedName>
    <definedName name="Q3_expat_payroll">#REF!</definedName>
    <definedName name="Q3_expat_travel">#REF!</definedName>
    <definedName name="Q3_insurance">#REF!</definedName>
    <definedName name="Q3_KLO">#REF!</definedName>
    <definedName name="Q3_legal_settlements">#REF!</definedName>
    <definedName name="Q3_medical_expenses">#REF!</definedName>
    <definedName name="Q3_mngt_services">#REF!</definedName>
    <definedName name="Q3_national_payroll">#REF!,#REF!</definedName>
    <definedName name="Q3_other">#REF!,#REF!,#REF!,#REF!,#REF!,#REF!,#REF!,#REF!,#REF!,#REF!,#REF!,#REF!,#REF!,#REF!,#REF!,#REF!</definedName>
    <definedName name="Q3_overheads">'[28]Production_Ref Q-1-3'!$G$17:$G$23,'[28]Production_Ref Q-1-3'!$G$26,'[28]Production_Ref Q-1-3'!$G$106:$G$143,'[28]Production_Ref Q-1-3'!$G$144:$G$180,'[28]Production_Ref Q-1-3'!$G$181:$G$217,'[28]Production_Ref Q-1-3'!$G$218:$G$258,'[28]Production_Ref Q-1-3'!$G$285</definedName>
    <definedName name="Q3_pipeline_tariff">'[28]Production_Ref Q-1-3'!$G$24</definedName>
    <definedName name="Q3_property_tax">#REF!</definedName>
    <definedName name="Q3_railway_tariff">'[28]Production_Ref Q-1-3'!$G$25</definedName>
    <definedName name="Q3_security">#REF!</definedName>
    <definedName name="Q3_tax_advice">#REF!</definedName>
    <definedName name="Q3_trucking_services">#REF!</definedName>
    <definedName name="Q3_TurgaiPetroleum">'[28]Production_Ref Q-1-3'!$G$31</definedName>
    <definedName name="Q3_VAT_nondeductible">#REF!</definedName>
    <definedName name="Q4_labour">SUM(#REF!)</definedName>
    <definedName name="Q4_Materials">SUM(#REF!)</definedName>
    <definedName name="Q4_Overheads">SUM(#REF!,#REF!,#REF!)</definedName>
    <definedName name="qqq">#REF!</definedName>
    <definedName name="QTY_ATR">[18]Диагр!$E$13</definedName>
    <definedName name="QTY_DZR">[18]Диагр!$E$17</definedName>
    <definedName name="QTY_SCR">[18]Диагр!$E$15</definedName>
    <definedName name="QTY_SM">[18]Диагр!$E$11</definedName>
    <definedName name="QTY_TRK">[18]Диагр!$E$12</definedName>
    <definedName name="QTY_WHL">[18]Диагр!$E$14</definedName>
    <definedName name="R_Factor">#REF!</definedName>
    <definedName name="RATE_ORE_PA">'[18]1.1календГр'!$B$2</definedName>
    <definedName name="Ref_1">'[29]FA Movement Kyrg'!$E$22</definedName>
    <definedName name="Ref_10">'[29]FA Movement Kyrg'!$I$39</definedName>
    <definedName name="Ref_11">'[29]FA Movement Kyrg'!$K$39</definedName>
    <definedName name="Ref_12">'[29]FA Movement Kyrg'!$K$17</definedName>
    <definedName name="Ref_13">'[29]FA Movement Kyrg'!$C$17</definedName>
    <definedName name="Ref_14">'[29]FA Movement Kyrg'!$E$17</definedName>
    <definedName name="Ref_2">'[29]FA Movement Kyrg'!$A$1</definedName>
    <definedName name="Ref_3">#REF!</definedName>
    <definedName name="Ref_4">'[29]FA Movement Kyrg'!$A$19</definedName>
    <definedName name="Ref_5">'[29]FA Movement Kyrg'!$C$17</definedName>
    <definedName name="Ref_6">'[29]FA Movement Kyrg'!$K$17</definedName>
    <definedName name="Ref_7">'[29]FA Movement Kyrg'!$C$28</definedName>
    <definedName name="Ref_8">'[29]FA Movement Kyrg'!$C$28</definedName>
    <definedName name="Ref_9">'[29]FA Movement Kyrg'!$K$28</definedName>
    <definedName name="refined">#REF!</definedName>
    <definedName name="rep">#REF!</definedName>
    <definedName name="repair_CAT_D8R">[18]Диагр!$I$17</definedName>
    <definedName name="repair_CAT345">[18]Диагр!$I$18</definedName>
    <definedName name="repair_CAT627">[18]Диагр!$I$15</definedName>
    <definedName name="repair_CAT740">[18]Диагр!$I$12</definedName>
    <definedName name="repair_CAT775E">[18]Диагр!$I$13</definedName>
    <definedName name="repair_CAT988G">[18]Диагр!$I$14</definedName>
    <definedName name="repair_Chieftain">[18]Диагр!$I$24</definedName>
    <definedName name="repair_Maxtrack">[18]Диагр!$I$22</definedName>
    <definedName name="repair_miner">[18]Диагр!$I$11</definedName>
    <definedName name="repair_overheads">[18]Диагр!$I$46</definedName>
    <definedName name="Reserve_Stats">#REF!</definedName>
    <definedName name="Reserve_Stats1">#REF!</definedName>
    <definedName name="Reserves">#REF!</definedName>
    <definedName name="Reserves1">#REF!</definedName>
    <definedName name="Residual_difference">#REF!</definedName>
    <definedName name="respirators">#REF!</definedName>
    <definedName name="Result">#REF!</definedName>
    <definedName name="Result_All">#REF!</definedName>
    <definedName name="rjhjdf" hidden="1">{#N/A,#N/A,FALSE,"МТВ"}</definedName>
    <definedName name="rrr">#REF!</definedName>
    <definedName name="rty" hidden="1">{#N/A,#N/A,FALSE,"МТВ"}</definedName>
    <definedName name="rur_month">#REF!</definedName>
    <definedName name="RUR_X_Rate">'[30]Confirmation test'!#REF!</definedName>
    <definedName name="rur_year">#REF!</definedName>
    <definedName name="rus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es" hidden="1">{#N/A,#N/A,FALSE,"Aging Summary";#N/A,#N/A,FALSE,"Ratio Analysis";#N/A,#N/A,FALSE,"Test 120 Day Accts";#N/A,#N/A,FALSE,"Tickmarks"}</definedName>
    <definedName name="sd">#REF!</definedName>
    <definedName name="server">[6]setup!$C$11</definedName>
    <definedName name="sfd">#REF!</definedName>
    <definedName name="ShEquity">#REF!</definedName>
    <definedName name="ShEquity1">#REF!</definedName>
    <definedName name="SyncrudeJV">#REF!</definedName>
    <definedName name="SyncrudeJV1">#REF!</definedName>
    <definedName name="TB_AFTER_adjs">#REF!</definedName>
    <definedName name="TB_before_adjs">#REF!</definedName>
    <definedName name="teeth">[18]эко!$D$45</definedName>
    <definedName name="TEST0">#REF!</definedName>
    <definedName name="TESTHKEY">#REF!</definedName>
    <definedName name="TESTKEYS">#REF!</definedName>
    <definedName name="TESTVKEY">#REF!</definedName>
    <definedName name="TextRefCopy1">#REF!</definedName>
    <definedName name="TextRefCopy10">'[31]G &amp; A Analysis'!#REF!</definedName>
    <definedName name="TextRefCopy100">#REF!</definedName>
    <definedName name="TextRefCopy101">'[32]FA Movement '!#REF!</definedName>
    <definedName name="TextRefCopy102">#REF!</definedName>
    <definedName name="TextRefCopy103">#REF!</definedName>
    <definedName name="TextRefCopy104">#REF!</definedName>
    <definedName name="TextRefCopy105">#REF!</definedName>
    <definedName name="TextRefCopy106">#REF!</definedName>
    <definedName name="TextRefCopy107">#REF!</definedName>
    <definedName name="TextRefCopy108">#REF!</definedName>
    <definedName name="TextRefCopy109">#REF!</definedName>
    <definedName name="TextRefCopy11">'[31]G &amp; A Analysis'!#REF!</definedName>
    <definedName name="TextRefCopy110">'[33]KAS vs GAAP'!$N$8</definedName>
    <definedName name="TextRefCopy111">#REF!</definedName>
    <definedName name="TextRefCopy112">'[34]Additions testing'!#REF!</definedName>
    <definedName name="TextRefCopy113">[35]breakdown!#REF!</definedName>
    <definedName name="TextRefCopy114">#REF!</definedName>
    <definedName name="TextRefCopy115">#REF!</definedName>
    <definedName name="TextRefCopy116">#REF!</definedName>
    <definedName name="TextRefCopy117">'[34]Additions testing'!#REF!</definedName>
    <definedName name="TextRefCopy118">#REF!</definedName>
    <definedName name="TextRefCopy119">#REF!</definedName>
    <definedName name="TextRefCopy12">'[31]G &amp; A Analysis'!#REF!</definedName>
    <definedName name="TextRefCopy120">'[36]P&amp;L'!$B$20</definedName>
    <definedName name="TextRefCopy121">'[33]KAS vs GAAP'!$Q$10</definedName>
    <definedName name="TextRefCopy122">'[33]KAS vs GAAP'!$N$8</definedName>
    <definedName name="TextRefCopy123">'[37]Payroll 2004'!#REF!</definedName>
    <definedName name="TextRefCopy124">#REF!</definedName>
    <definedName name="TextRefCopy125">'[37]Payroll 2004'!#REF!</definedName>
    <definedName name="TextRefCopy126">'[34]Movement schedule'!#REF!</definedName>
    <definedName name="TextRefCopy127">'[37]Payroll 2004'!#REF!</definedName>
    <definedName name="TextRefCopy128">'[37]Payroll 2004'!#REF!</definedName>
    <definedName name="TextRefCopy129">'[37]Payroll 2004'!#REF!</definedName>
    <definedName name="TextRefCopy13">#REF!</definedName>
    <definedName name="TextRefCopy130">'[37]Payroll 2004'!#REF!</definedName>
    <definedName name="TextRefCopy131">'[37]Payroll 2004'!#REF!</definedName>
    <definedName name="TextRefCopy132">'[37]Payroll 2004'!#REF!</definedName>
    <definedName name="TextRefCopy133">'[34]Movement schedule'!#REF!</definedName>
    <definedName name="TextRefCopy134">'[37]Payroll 2004'!#REF!</definedName>
    <definedName name="TextRefCopy135">'[37]Payroll 2004'!#REF!</definedName>
    <definedName name="TextRefCopy136">'[37]Payroll 2004'!#REF!</definedName>
    <definedName name="TextRefCopy137">'[37]Payroll 2004'!#REF!</definedName>
    <definedName name="TextRefCopy138">#REF!</definedName>
    <definedName name="TextRefCopy139">'[33]KAS vs GAAP'!$N$6</definedName>
    <definedName name="TextRefCopy14">#REF!</definedName>
    <definedName name="TextRefCopy140">'[37]Payroll 2004'!#REF!</definedName>
    <definedName name="TextRefCopy141">'[37]Payroll 2004'!#REF!</definedName>
    <definedName name="TextRefCopy142">'[37]Payroll 2004'!#REF!</definedName>
    <definedName name="TextRefCopy143">'[37]Payroll 2004'!#REF!</definedName>
    <definedName name="TextRefCopy144">'[37]Payroll 2004'!#REF!</definedName>
    <definedName name="TextRefCopy145">'[33]KAS vs GAAP'!$O$10</definedName>
    <definedName name="TextRefCopy146">'[33]KAS vs GAAP'!$N$10</definedName>
    <definedName name="TextRefCopy147">'[33]KAS vs GAAP'!$R$12</definedName>
    <definedName name="TextRefCopy148">'[37]Payroll 2004'!#REF!</definedName>
    <definedName name="TextRefCopy149">'[37]Payroll 2004'!#REF!</definedName>
    <definedName name="TextRefCopy15">'[38]Advances Testing'!$B$46</definedName>
    <definedName name="TextRefCopy150">'[33]KAS vs GAAP'!$Q$10</definedName>
    <definedName name="TextRefCopy16">#REF!</definedName>
    <definedName name="TextRefCopy17">#REF!</definedName>
    <definedName name="TextRefCopy172">#REF!</definedName>
    <definedName name="TextRefCopy174">#REF!</definedName>
    <definedName name="TextRefCopy176">#REF!</definedName>
    <definedName name="TextRefCopy178">#REF!</definedName>
    <definedName name="TextRefCopy179">#REF!</definedName>
    <definedName name="TextRefCopy18">#REF!</definedName>
    <definedName name="TextRefCopy180">'[39]salary test'!$N$29</definedName>
    <definedName name="TextRefCopy181">'[39]General Director'!$P$55</definedName>
    <definedName name="TextRefCopy182">'[39]salary test'!$N$60</definedName>
    <definedName name="TextRefCopy183">#REF!</definedName>
    <definedName name="TextRefCopy184">#REF!</definedName>
    <definedName name="TextRefCopy185">'[39]General Director'!$P$85</definedName>
    <definedName name="TextRefCopy186">'[39]salary test'!$N$92</definedName>
    <definedName name="TextRefCopy187">#REF!</definedName>
    <definedName name="TextRefCopy188">'[39]bonus and vacation'!$E$19</definedName>
    <definedName name="TextRefCopy189">[39]summary!$C$13</definedName>
    <definedName name="TextRefCopy19">#REF!</definedName>
    <definedName name="TextRefCopy190">[39]summary!$C$19</definedName>
    <definedName name="TextRefCopy191">[39]summary!#REF!</definedName>
    <definedName name="TextRefCopy192">[39]summary!#REF!</definedName>
    <definedName name="TextRefCopy193">[39]summary!$C$16</definedName>
    <definedName name="TextRefCopy194">'[39]salary test'!$N$67</definedName>
    <definedName name="TextRefCopy195">'[39]staff list'!$A$138</definedName>
    <definedName name="TextRefCopy196">[39]summary!$A$1</definedName>
    <definedName name="TextRefCopy197">'[34]Movement schedule'!#REF!</definedName>
    <definedName name="TextRefCopy2">[40]TB!#REF!</definedName>
    <definedName name="TextRefCopy20">#REF!</definedName>
    <definedName name="TextRefCopy204">'[34]Movement schedule'!#REF!</definedName>
    <definedName name="TextRefCopy205">'[34]Movement schedule'!$E$27</definedName>
    <definedName name="TextRefCopy206">'[34]Movement schedule'!$E$28</definedName>
    <definedName name="TextRefCopy207">'[34]Movement schedule'!$E$29</definedName>
    <definedName name="TextRefCopy208">'[34]Movement schedule'!$E$31</definedName>
    <definedName name="TextRefCopy209">'[34]Movement schedule'!#REF!</definedName>
    <definedName name="TextRefCopy21">#REF!</definedName>
    <definedName name="TextRefCopy22">#REF!</definedName>
    <definedName name="TextRefCopy220">#REF!</definedName>
    <definedName name="TextRefCopy222">#REF!</definedName>
    <definedName name="TextRefCopy23">#REF!</definedName>
    <definedName name="TextRefCopy230">#REF!</definedName>
    <definedName name="TextRefCopy24">#REF!</definedName>
    <definedName name="TextRefCopy25">#REF!</definedName>
    <definedName name="TextRefCopy253">#REF!</definedName>
    <definedName name="TextRefCopy26">'[31]G &amp; A Analysis'!#REF!</definedName>
    <definedName name="TextRefCopy260">[41]Atyrau!$R$12</definedName>
    <definedName name="TextRefCopy261">#REF!</definedName>
    <definedName name="TextRefCopy262">#REF!</definedName>
    <definedName name="TextRefCopy263">[41]Atyrau!$R$13</definedName>
    <definedName name="TextRefCopy264">#REF!</definedName>
    <definedName name="TextRefCopy265">[41]Atyrau!$R$16</definedName>
    <definedName name="TextRefCopy266">[41]Atyrau!$R$15</definedName>
    <definedName name="TextRefCopy267">#REF!</definedName>
    <definedName name="TextRefCopy268">#REF!</definedName>
    <definedName name="TextRefCopy269">#REF!</definedName>
    <definedName name="TextRefCopy27">#REF!</definedName>
    <definedName name="TextRefCopy270">#REF!</definedName>
    <definedName name="TextRefCopy271">#REF!</definedName>
    <definedName name="TextRefCopy272">#REF!</definedName>
    <definedName name="TextRefCopy273">#REF!</definedName>
    <definedName name="TextRefCopy274">#REF!</definedName>
    <definedName name="TextRefCopy275">#REF!</definedName>
    <definedName name="TextRefCopy276">#REF!</definedName>
    <definedName name="TextRefCopy277">#REF!</definedName>
    <definedName name="TextRefCopy278">#REF!</definedName>
    <definedName name="TextRefCopy279">#REF!</definedName>
    <definedName name="TextRefCopy28">#REF!</definedName>
    <definedName name="TextRefCopy280">#REF!</definedName>
    <definedName name="TextRefCopy281">#REF!</definedName>
    <definedName name="TextRefCopy282">#REF!</definedName>
    <definedName name="TextRefCopy283">#REF!</definedName>
    <definedName name="TextRefCopy284">#REF!</definedName>
    <definedName name="TextRefCopy285">#REF!</definedName>
    <definedName name="TextRefCopy29">#REF!</definedName>
    <definedName name="TextRefCopy297">#REF!</definedName>
    <definedName name="TextRefCopy3">[40]TB!#REF!</definedName>
    <definedName name="TextRefCopy30">#REF!</definedName>
    <definedName name="TextRefCopy31">#REF!</definedName>
    <definedName name="TextRefCopy313">#REF!</definedName>
    <definedName name="TextRefCopy314">'[42] threshold'!$B$36</definedName>
    <definedName name="TextRefCopy32">#REF!</definedName>
    <definedName name="TextRefCopy324">#REF!</definedName>
    <definedName name="TextRefCopy326">#REF!</definedName>
    <definedName name="TextRefCopy327">#REF!</definedName>
    <definedName name="TextRefCopy328">[42]Salary!#REF!</definedName>
    <definedName name="TextRefCopy33">#REF!</definedName>
    <definedName name="TextRefCopy330">[42]Salary!#REF!</definedName>
    <definedName name="TextRefCopy34">#REF!</definedName>
    <definedName name="TextRefCopy344">#REF!</definedName>
    <definedName name="TextRefCopy346">#REF!</definedName>
    <definedName name="TextRefCopy35">#REF!</definedName>
    <definedName name="TextRefCopy351">#REF!</definedName>
    <definedName name="TextRefCopy356">#REF!</definedName>
    <definedName name="TextRefCopy36">#REF!</definedName>
    <definedName name="TextRefCopy37">[40]TB!#REF!</definedName>
    <definedName name="TextRefCopy38">#REF!</definedName>
    <definedName name="TextRefCopy39">#REF!</definedName>
    <definedName name="TextRefCopy4">[40]TB!#REF!</definedName>
    <definedName name="TextRefCopy40">#REF!</definedName>
    <definedName name="TextRefCopy41">[40]TB!#REF!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'[31]G &amp; A Analysis'!#REF!</definedName>
    <definedName name="TextRefCopy47">'[25]D&amp;I'!#REF!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'[25]D&amp;I'!#REF!</definedName>
    <definedName name="TextRefCopy57">'[43]VAT 2004'!#REF!</definedName>
    <definedName name="TextRefCopy58">#REF!</definedName>
    <definedName name="TextRefCopy59">'[25]D&amp;I'!#REF!</definedName>
    <definedName name="TextRefCopy6">#REF!</definedName>
    <definedName name="TextRefCopy60">#REF!</definedName>
    <definedName name="TextRefCopy61">'[25]D&amp;I'!#REF!</definedName>
    <definedName name="TextRefCopy62">'[25]D&amp;I'!#REF!</definedName>
    <definedName name="TextRefCopy63">#REF!</definedName>
    <definedName name="TextRefCopy64">'[43]VAT 2004'!#REF!</definedName>
    <definedName name="TextRefCopy65">'[44]Taxes Summary'!#REF!</definedName>
    <definedName name="TextRefCopy66">#REF!</definedName>
    <definedName name="TextRefCopy67">#REF!</definedName>
    <definedName name="TextRefCopy68">'[43]VAT 2004'!#REF!</definedName>
    <definedName name="TextRefCopy69">'[43]VAT 2004'!#REF!</definedName>
    <definedName name="TextRefCopy7">'[45]COP by acc'!#REF!</definedName>
    <definedName name="TextRefCopy70">'[43]VAT 2004'!#REF!</definedName>
    <definedName name="TextRefCopy71">'[43]VAT 2004'!#REF!</definedName>
    <definedName name="TextRefCopy72">'[43]VAT 2004'!#REF!</definedName>
    <definedName name="TextRefCopy73">#REF!</definedName>
    <definedName name="TextRefCopy74">[46]Reconciliations!$M$11</definedName>
    <definedName name="TextRefCopy75">'[47]2006 AJE RJE'!$G$82</definedName>
    <definedName name="TextRefCopy76">#REF!</definedName>
    <definedName name="TextRefCopy77">#REF!</definedName>
    <definedName name="TextRefCopy78">#REF!</definedName>
    <definedName name="TextRefCopy79">#REF!</definedName>
    <definedName name="TextRefCopy8">#REF!</definedName>
    <definedName name="TextRefCopy80">#REF!</definedName>
    <definedName name="TextRefCopy81">#REF!</definedName>
    <definedName name="TextRefCopy82">#REF!</definedName>
    <definedName name="TextRefCopy83">#REF!</definedName>
    <definedName name="TextRefCopy84">#REF!</definedName>
    <definedName name="TextRefCopy85">#REF!</definedName>
    <definedName name="TextRefCopy86">#REF!</definedName>
    <definedName name="TextRefCopy87">#REF!</definedName>
    <definedName name="TextRefCopy88">'[44]Expected vs Actual'!#REF!</definedName>
    <definedName name="TextRefCopy89">#REF!</definedName>
    <definedName name="TextRefCopy9">'[31]G &amp; A Analysis'!#REF!</definedName>
    <definedName name="TextRefCopy90">'[44]Expected vs Actual'!#REF!</definedName>
    <definedName name="TextRefCopy91">#REF!</definedName>
    <definedName name="TextRefCopy92">'[44]Expected vs Actual'!#REF!</definedName>
    <definedName name="TextRefCopy93">'[44]Taxes Summary'!#REF!</definedName>
    <definedName name="TextRefCopy94">#REF!</definedName>
    <definedName name="TextRefCopy95">#REF!</definedName>
    <definedName name="TextRefCopy96">'[44]Taxes Summary'!#REF!</definedName>
    <definedName name="TextRefCopy97">'[32]depreciation testing'!#REF!</definedName>
    <definedName name="TextRefCopy98">#REF!</definedName>
    <definedName name="TextRefCopy99">'[32]FA Movement '!#REF!</definedName>
    <definedName name="TextRefCopyRangeCount" hidden="1">54</definedName>
    <definedName name="TextRefCopyRangeCount_1" hidden="1">2</definedName>
    <definedName name="Threshold">#REF!</definedName>
    <definedName name="tire_CAT627G">[18]ЭЗ!$C$61</definedName>
    <definedName name="tire_CAT740">'[18]3.3.Кредит'!$C$60</definedName>
    <definedName name="tire_CAT775E">'[18]3.3.Кредит'!$D$60</definedName>
    <definedName name="tire_CAT988G">'[18]4.3MatCost'!$D$61</definedName>
    <definedName name="ttt">'[48]GAAP TB 30.09.01  detail p&amp;l'!#REF!</definedName>
    <definedName name="Type">'[49]10'!$C$43:$C$45</definedName>
    <definedName name="UnitedStates">#REF!</definedName>
    <definedName name="usd_date">#REF!</definedName>
    <definedName name="v">#REF!</definedName>
    <definedName name="values">#REF!,#REF!,#REF!</definedName>
    <definedName name="wa">#REF!</definedName>
    <definedName name="wrn.4._.п." hidden="1">{#N/A,#N/A,FALSE,"Sheet5";#N/A,#N/A,FALSE,"Sheet3";#N/A,#N/A,FALSE,"Sheet4";#N/A,#N/A,FALSE,"Sheet1"}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kumkol." hidden="1">{#N/A,#N/A,FALSE,"Сентябрь";#N/A,#N/A,FALSE,"Пояснительная сентябре 99"}</definedName>
    <definedName name="wrn.станд.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x">'[50]Balance Sheet'!$F$5</definedName>
    <definedName name="XREF_COLUMN_1" hidden="1">[51]DIT!#REF!</definedName>
    <definedName name="XREF_COLUMN_10" hidden="1">'[52]8082'!$P$1:$P$65536</definedName>
    <definedName name="XREF_COLUMN_2" hidden="1">'[53]Analysis COP'!#REF!</definedName>
    <definedName name="XREF_COLUMN_3" hidden="1">'[52]8250'!$D$1:$D$65536</definedName>
    <definedName name="XREF_COLUMN_4" hidden="1">'[52]8140'!$P$1:$P$65536</definedName>
    <definedName name="XREF_COLUMN_5" hidden="1">#REF!</definedName>
    <definedName name="XREF_COLUMN_6" hidden="1">'[52]8070'!$P$1:$P$65536</definedName>
    <definedName name="XREF_COLUMN_7" hidden="1">'[52]8145'!$P$1:$P$65536</definedName>
    <definedName name="XREF_COLUMN_8" hidden="1">'[52]8200'!$P$1:$P$65536</definedName>
    <definedName name="XREF_COLUMN_9" hidden="1">'[52]8113'!$P$1:$P$65536</definedName>
    <definedName name="XRefActiveRow" hidden="1">#REF!</definedName>
    <definedName name="XRefColumnsCount" hidden="1">1</definedName>
    <definedName name="XRefCopy1" hidden="1">[54]summary!#REF!</definedName>
    <definedName name="XRefCopy11" hidden="1">#REF!</definedName>
    <definedName name="XRefCopy12" hidden="1">#REF!</definedName>
    <definedName name="XRefCopy13" hidden="1">#REF!</definedName>
    <definedName name="XRefCopy14" hidden="1">#REF!</definedName>
    <definedName name="XRefCopy15" hidden="1">#REF!</definedName>
    <definedName name="XRefCopy16" hidden="1">#REF!</definedName>
    <definedName name="XRefCopy17" hidden="1">#REF!</definedName>
    <definedName name="XRefCopy18" hidden="1">#REF!</definedName>
    <definedName name="XRefCopy19" hidden="1">#REF!</definedName>
    <definedName name="XRefCopy1Row" hidden="1">[53]XREF!#REF!</definedName>
    <definedName name="XRefCopy2" hidden="1">#REF!</definedName>
    <definedName name="XRefCopy20Row" hidden="1">[55]XREF!#REF!</definedName>
    <definedName name="XRefCopy21Row" hidden="1">[55]XREF!#REF!</definedName>
    <definedName name="XRefCopy22Row" hidden="1">[55]XREF!#REF!</definedName>
    <definedName name="XRefCopy23Row" hidden="1">[55]XREF!#REF!</definedName>
    <definedName name="XRefCopy24Row" hidden="1">[55]XREF!#REF!</definedName>
    <definedName name="XRefCopy26Row" hidden="1">[55]XREF!#REF!</definedName>
    <definedName name="XRefCopy27Row" hidden="1">[55]XREF!#REF!</definedName>
    <definedName name="XRefCopy28Row" hidden="1">[55]XREF!#REF!</definedName>
    <definedName name="XRefCopy29Row" hidden="1">[55]XREF!#REF!</definedName>
    <definedName name="XRefCopy2Row" hidden="1">#REF!</definedName>
    <definedName name="XRefCopy3" hidden="1">#REF!</definedName>
    <definedName name="XRefCopy30Row" hidden="1">[55]XREF!#REF!</definedName>
    <definedName name="XRefCopy31Row" hidden="1">[55]XREF!#REF!</definedName>
    <definedName name="XRefCopy32Row" hidden="1">[55]XREF!#REF!</definedName>
    <definedName name="XRefCopy33Row" hidden="1">[55]XREF!#REF!</definedName>
    <definedName name="XRefCopy35Row" hidden="1">[55]XREF!#REF!</definedName>
    <definedName name="XRefCopy36Row" hidden="1">[55]XREF!#REF!</definedName>
    <definedName name="XRefCopy37Row" hidden="1">[55]XREF!#REF!</definedName>
    <definedName name="XRefCopy38Row" hidden="1">[55]XREF!#REF!</definedName>
    <definedName name="XRefCopy39Row" hidden="1">[55]XREF!#REF!</definedName>
    <definedName name="XRefCopy4" hidden="1">[54]summary!#REF!</definedName>
    <definedName name="XRefCopy40Row" hidden="1">[55]XREF!#REF!</definedName>
    <definedName name="XRefCopy41Row" hidden="1">[55]XREF!#REF!</definedName>
    <definedName name="XRefCopy42Row" hidden="1">[55]XREF!#REF!</definedName>
    <definedName name="XRefCopy5" hidden="1">#REF!</definedName>
    <definedName name="XRefCopy5Row" hidden="1">[56]XREF!#REF!</definedName>
    <definedName name="XRefCopy6" hidden="1">#REF!</definedName>
    <definedName name="XRefCopy80Row" hidden="1">[55]XREF!#REF!</definedName>
    <definedName name="XRefCopyRangeCount" hidden="1">3</definedName>
    <definedName name="XRefPaste1" hidden="1">#REF!</definedName>
    <definedName name="XRefPaste10" hidden="1">'[52]8145'!$O$17</definedName>
    <definedName name="XRefPaste10Row" hidden="1">[52]XREF!$A$11:$IV$11</definedName>
    <definedName name="XRefPaste11" hidden="1">'[52]8200'!$O$17</definedName>
    <definedName name="XRefPaste11Row" hidden="1">[52]XREF!$A$12:$IV$12</definedName>
    <definedName name="XRefPaste12" hidden="1">'[52]8113'!$O$16</definedName>
    <definedName name="XRefPaste12Row" hidden="1">[52]XREF!$A$13:$IV$13</definedName>
    <definedName name="XRefPaste13" hidden="1">'[52]8082'!$O$16</definedName>
    <definedName name="XRefPaste13Row" hidden="1">[52]XREF!$A$14:$IV$14</definedName>
    <definedName name="XRefPaste18" hidden="1">#REF!</definedName>
    <definedName name="XRefPaste19" hidden="1">#REF!</definedName>
    <definedName name="XRefPaste1Row" hidden="1">#REF!</definedName>
    <definedName name="XRefPaste2" hidden="1">#REF!</definedName>
    <definedName name="XRefPaste20" hidden="1">#REF!</definedName>
    <definedName name="XRefPaste21Row" hidden="1">[55]XREF!#REF!</definedName>
    <definedName name="XRefPaste22Row" hidden="1">[55]XREF!#REF!</definedName>
    <definedName name="XRefPaste23Row" hidden="1">[55]XREF!#REF!</definedName>
    <definedName name="XRefPaste24Row" hidden="1">[55]XREF!#REF!</definedName>
    <definedName name="XRefPaste25Row" hidden="1">[55]XREF!#REF!</definedName>
    <definedName name="XRefPaste26Row" hidden="1">[55]XREF!#REF!</definedName>
    <definedName name="XRefPaste27Row" hidden="1">[55]XREF!#REF!</definedName>
    <definedName name="XRefPaste28Row" hidden="1">[55]XREF!#REF!</definedName>
    <definedName name="XRefPaste29Row" hidden="1">[55]XREF!#REF!</definedName>
    <definedName name="XRefPaste2Row" hidden="1">[53]XREF!#REF!</definedName>
    <definedName name="XRefPaste3" hidden="1">'[52]8180 (8181,8182)'!$O$20</definedName>
    <definedName name="XRefPaste30Row" hidden="1">[55]XREF!#REF!</definedName>
    <definedName name="XRefPaste31Row" hidden="1">[55]XREF!#REF!</definedName>
    <definedName name="XRefPaste32Row" hidden="1">[55]XREF!#REF!</definedName>
    <definedName name="XRefPaste33Row" hidden="1">[55]XREF!#REF!</definedName>
    <definedName name="XRefPaste34Row" hidden="1">[55]XREF!#REF!</definedName>
    <definedName name="XRefPaste35Row" hidden="1">[55]XREF!#REF!</definedName>
    <definedName name="XRefPaste36Row" hidden="1">[55]XREF!#REF!</definedName>
    <definedName name="XRefPaste37Row" hidden="1">[55]XREF!#REF!</definedName>
    <definedName name="XRefPaste38Row" hidden="1">[55]XREF!#REF!</definedName>
    <definedName name="XRefPaste39Row" hidden="1">[55]XREF!#REF!</definedName>
    <definedName name="XRefPaste3Row" hidden="1">[52]XREF!$A$4:$IV$4</definedName>
    <definedName name="XRefPaste4" hidden="1">'[52]8210'!$O$18</definedName>
    <definedName name="XRefPaste40Row" hidden="1">[55]XREF!#REF!</definedName>
    <definedName name="XRefPaste41Row" hidden="1">[55]XREF!#REF!</definedName>
    <definedName name="XRefPaste42Row" hidden="1">[55]XREF!#REF!</definedName>
    <definedName name="XRefPaste43Row" hidden="1">[55]XREF!#REF!</definedName>
    <definedName name="XRefPaste44Row" hidden="1">[55]XREF!#REF!</definedName>
    <definedName name="XRefPaste45Row" hidden="1">[55]XREF!#REF!</definedName>
    <definedName name="XRefPaste46Row" hidden="1">[55]XREF!#REF!</definedName>
    <definedName name="XRefPaste47Row" hidden="1">[55]XREF!#REF!</definedName>
    <definedName name="XRefPaste48Row" hidden="1">[55]XREF!#REF!</definedName>
    <definedName name="XRefPaste49Row" hidden="1">[55]XREF!#REF!</definedName>
    <definedName name="XRefPaste4Row" hidden="1">[52]XREF!$A$5:$IV$5</definedName>
    <definedName name="XRefPaste5" hidden="1">'[52]8250'!$C$44</definedName>
    <definedName name="XRefPaste50Row" hidden="1">[55]XREF!#REF!</definedName>
    <definedName name="XRefPaste51Row" hidden="1">[55]XREF!#REF!</definedName>
    <definedName name="XRefPaste5Row" hidden="1">[52]XREF!$A$6:$IV$6</definedName>
    <definedName name="XRefPaste6" hidden="1">'[52]8140'!$O$16</definedName>
    <definedName name="XRefPaste6Row" hidden="1">[52]XREF!$A$7:$IV$7</definedName>
    <definedName name="XRefPaste7" hidden="1">#REF!</definedName>
    <definedName name="XRefPaste7Row" hidden="1">[52]XREF!$A$8:$IV$8</definedName>
    <definedName name="XRefPaste8" hidden="1">#REF!</definedName>
    <definedName name="XRefPaste8Row" hidden="1">[52]XREF!$A$9:$IV$9</definedName>
    <definedName name="XRefPaste9" hidden="1">'[52]8070'!$O$18</definedName>
    <definedName name="XRefPaste9Row" hidden="1">[52]XREF!$A$10:$IV$10</definedName>
    <definedName name="XRefPasteRangeCount" hidden="1">3</definedName>
    <definedName name="year">#REF!</definedName>
    <definedName name="Yemen">#REF!</definedName>
    <definedName name="Yemen1">#REF!</definedName>
    <definedName name="YESNO">#REF!</definedName>
    <definedName name="yui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а1">[57]ЯНВАРЬ!#REF!</definedName>
    <definedName name="альфа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ндрей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ристон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_xlnm.Database">#REF!</definedName>
    <definedName name="биржа">[58]База!$A$1:$T$65536</definedName>
    <definedName name="биржа1">[58]База!$B$1:$T$65536</definedName>
    <definedName name="вар" hidden="1">{#N/A,#N/A,FALSE,"МТВ"}</definedName>
    <definedName name="вариант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версия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вор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гараж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ород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Дата_справки">#REF!</definedName>
    <definedName name="дурак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изменения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ин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Казтрансой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курс">'[59]Базовые данные'!$C$5</definedName>
    <definedName name="люба" hidden="1">{#N/A,#N/A,FALSE,"Aging Summary";#N/A,#N/A,FALSE,"Ratio Analysis";#N/A,#N/A,FALSE,"Test 120 Day Accts";#N/A,#N/A,FALSE,"Tickmarks"}</definedName>
    <definedName name="Макрос1">#N/A</definedName>
    <definedName name="Макрос2">#REF!</definedName>
    <definedName name="Макрос3">#REF!</definedName>
    <definedName name="Макрос4">#REF!</definedName>
    <definedName name="Нстроки">#REF!</definedName>
    <definedName name="оригина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Период_отгрузки">#REF!</definedName>
    <definedName name="подготовк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Подготовка_к_печати_и_сохранение0710">#N/A</definedName>
    <definedName name="Прочие" hidden="1">#REF!</definedName>
    <definedName name="ра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Расчетный_обменный_курс_валюты">курс</definedName>
    <definedName name="_xlnm.Recorder">#REF!</definedName>
    <definedName name="РМП">[60]Баз!$C$33</definedName>
    <definedName name="РМП15">'[59]Базовые данные'!$D$37</definedName>
    <definedName name="РМП200">'[59]Базовые данные'!$D$39</definedName>
    <definedName name="РМП40">'[59]Базовые данные'!$D$38</definedName>
    <definedName name="РМП600">'[59]Базовые данные'!$D$40</definedName>
    <definedName name="рпгпшо" hidden="1">{#N/A,#N/A,FALSE,"Aging Summary";#N/A,#N/A,FALSE,"Ratio Analysis";#N/A,#N/A,FALSE,"Test 120 Day Accts";#N/A,#N/A,FALSE,"Tickmarks"}</definedName>
    <definedName name="рпргшг9" hidden="1">{#N/A,#N/A,FALSE,"Aging Summary";#N/A,#N/A,FALSE,"Ratio Analysis";#N/A,#N/A,FALSE,"Test 120 Day Accts";#N/A,#N/A,FALSE,"Tickmarks"}</definedName>
    <definedName name="Сводный_баланс_н_п_с">#N/A</definedName>
    <definedName name="Строки">#REF!</definedName>
    <definedName name="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Т" hidden="1">'[53]Analysis COP'!#REF!</definedName>
    <definedName name="та" hidden="1">#REF!</definedName>
    <definedName name="тм" hidden="1">[51]DIT!#REF!</definedName>
    <definedName name="Трансляция_F">#REF!</definedName>
    <definedName name="Узлы">#REF!</definedName>
    <definedName name="ф77">#REF!</definedName>
    <definedName name="фиф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лажок16_Щелкнуть">#N/A</definedName>
    <definedName name="фонарь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хах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Цена_03">[61]LME_prices!#REF!</definedName>
    <definedName name="Цена_33">[61]LME_prices!#REF!</definedName>
    <definedName name="Цена_34">[61]LME_prices!#REF!</definedName>
    <definedName name="Цена_35">[61]LME_prices!#REF!</definedName>
    <definedName name="Цена_4">#REF!</definedName>
    <definedName name="Цена_5">#REF!</definedName>
    <definedName name="Цена_55">[61]LME_prices!$F$177</definedName>
    <definedName name="Цена_97">#REF!</definedName>
    <definedName name="ЦенаFCA_53">[61]LME_prices!#REF!</definedName>
    <definedName name="цц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юля" hidden="1">{#N/A,#N/A,FALSE,"Aging Summary";#N/A,#N/A,FALSE,"Ratio Analysis";#N/A,#N/A,FALSE,"Test 120 Day Accts";#N/A,#N/A,FALSE,"Tickmarks"}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8" l="1"/>
  <c r="H13" i="8"/>
  <c r="H9" i="8"/>
  <c r="H6" i="8"/>
  <c r="F33" i="7"/>
  <c r="E33" i="7"/>
  <c r="F30" i="7"/>
  <c r="E30" i="7"/>
  <c r="F29" i="7"/>
  <c r="E29" i="7"/>
  <c r="F23" i="7"/>
  <c r="E23" i="7"/>
  <c r="F17" i="7"/>
  <c r="E17" i="7"/>
  <c r="D4" i="7"/>
  <c r="C4" i="7"/>
  <c r="F24" i="6"/>
  <c r="E24" i="6"/>
  <c r="F18" i="6"/>
  <c r="E18" i="6"/>
  <c r="F16" i="6"/>
  <c r="E16" i="6"/>
  <c r="F12" i="6"/>
  <c r="E12" i="6"/>
  <c r="F7" i="6"/>
  <c r="E7" i="6"/>
  <c r="F50" i="5"/>
  <c r="E50" i="5"/>
  <c r="F49" i="5"/>
  <c r="E49" i="5"/>
  <c r="F48" i="5"/>
  <c r="E48" i="5"/>
  <c r="F37" i="5"/>
  <c r="E37" i="5"/>
  <c r="F29" i="5"/>
  <c r="E29" i="5"/>
  <c r="E28" i="5"/>
  <c r="E27" i="5"/>
  <c r="E26" i="5"/>
  <c r="F21" i="5"/>
  <c r="E21" i="5"/>
  <c r="F20" i="5"/>
  <c r="E20" i="5"/>
  <c r="F13" i="5"/>
  <c r="E13" i="5"/>
</calcChain>
</file>

<file path=xl/sharedStrings.xml><?xml version="1.0" encoding="utf-8"?>
<sst xmlns="http://schemas.openxmlformats.org/spreadsheetml/2006/main" count="164" uniqueCount="121">
  <si>
    <t>АО «УСТЬ-КАМЕНОГОРСКИЙ ТИТАНО-МАГНИЕВЫЙ КОМБИНАТ»</t>
  </si>
  <si>
    <t>В тысячах тенге</t>
  </si>
  <si>
    <t>Прим.</t>
  </si>
  <si>
    <t>31.12.2022 г.</t>
  </si>
  <si>
    <t>Активы</t>
  </si>
  <si>
    <t>Долгосрочные активы</t>
  </si>
  <si>
    <t>Основные средства</t>
  </si>
  <si>
    <t>Нематериальные активы</t>
  </si>
  <si>
    <t>Активы в форме права пользования</t>
  </si>
  <si>
    <t>Отложенные налоговые активы</t>
  </si>
  <si>
    <t>Инвестиции в ассоциированную компанию</t>
  </si>
  <si>
    <t>Прочие долгосрочные активы</t>
  </si>
  <si>
    <t>Итого долгосрочные активы</t>
  </si>
  <si>
    <t>Текущие активы</t>
  </si>
  <si>
    <t>Товарно-материальные запасы</t>
  </si>
  <si>
    <t>Дебиторская задолженность</t>
  </si>
  <si>
    <t>Переплата по подоходному налогу</t>
  </si>
  <si>
    <t>Налог на добавленную стоимость и прочие налоги к возмещению</t>
  </si>
  <si>
    <t>Денежные средства и их эквиваленты</t>
  </si>
  <si>
    <t>Итого текущие активы</t>
  </si>
  <si>
    <t>Итого активы</t>
  </si>
  <si>
    <t>Капитал и обязательства</t>
  </si>
  <si>
    <t xml:space="preserve">Капитал </t>
  </si>
  <si>
    <t>Акционерный капитал</t>
  </si>
  <si>
    <t>Дополнительно оплаченный капитал</t>
  </si>
  <si>
    <t>Резерв по курсовым разницам</t>
  </si>
  <si>
    <t>Прочие резервы</t>
  </si>
  <si>
    <t>Нераспределенная прибыль</t>
  </si>
  <si>
    <t>Итого капитал</t>
  </si>
  <si>
    <t>Долгосрочные обязательства</t>
  </si>
  <si>
    <t>Займы</t>
  </si>
  <si>
    <t>Резерв на рекультивацию</t>
  </si>
  <si>
    <t>Обязательства по аренде</t>
  </si>
  <si>
    <t>Обязательства по вознаграждениям работников</t>
  </si>
  <si>
    <t>Отложенное налоговое обязательство</t>
  </si>
  <si>
    <t>Долгосрочная кредиторская задолженность</t>
  </si>
  <si>
    <t>Итого долгосрочные обязательства</t>
  </si>
  <si>
    <t>Текущие обязательства</t>
  </si>
  <si>
    <t>Краткосрочные резервы</t>
  </si>
  <si>
    <t>Краткосрочная кредиторская задолженность</t>
  </si>
  <si>
    <t>Корпоративный подоходный налог к уплате</t>
  </si>
  <si>
    <t>Налоги к уплате</t>
  </si>
  <si>
    <t>Итого текущие обязательства</t>
  </si>
  <si>
    <t>Итого обязательства</t>
  </si>
  <si>
    <t>Итого капитал и обязательства</t>
  </si>
  <si>
    <t>Балансовая стоимость простой акции, тенге</t>
  </si>
  <si>
    <t>Балансовая стоимость привилегированной акции, тенге</t>
  </si>
  <si>
    <t>Прим</t>
  </si>
  <si>
    <t>Выручка</t>
  </si>
  <si>
    <t>Себестоимость реализации</t>
  </si>
  <si>
    <t>Валовая прибыль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</si>
  <si>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</si>
  <si>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</si>
  <si>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</si>
  <si>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</si>
  <si>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</si>
  <si>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</si>
  <si>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</si>
  <si>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Доля в результатах ассоциированной компании</t>
  </si>
  <si>
    <t>Прибыль до налогообложения</t>
  </si>
  <si>
    <t>Расходы по корпоративному подоходному налогу</t>
  </si>
  <si>
    <t xml:space="preserve">Прибыль </t>
  </si>
  <si>
    <t>Прочий совокупный доход</t>
  </si>
  <si>
    <t xml:space="preserve"> Статьи, которые впоследствии не будут расклассифицированы в состав прибылей или убытков </t>
  </si>
  <si>
    <t>Переоценка обязательств по вознаграждениям по окончании трудовой деятельности</t>
  </si>
  <si>
    <t xml:space="preserve">Итого совокупный доход </t>
  </si>
  <si>
    <t xml:space="preserve">Прибыль на акцию, базовая и разводненная </t>
  </si>
  <si>
    <t>(в тенге на акцию)</t>
  </si>
  <si>
    <t>Простые акции</t>
  </si>
  <si>
    <t>Денежные потоки от операционной деятельности</t>
  </si>
  <si>
    <t>Реализация готовой продукции</t>
  </si>
  <si>
    <t>Авансы полученные</t>
  </si>
  <si>
    <t>Прочие поступления</t>
  </si>
  <si>
    <t>Возмещение НДС из бюджета</t>
  </si>
  <si>
    <t>Платежи поставщикам и подрядчикам</t>
  </si>
  <si>
    <t>Авансы выданные</t>
  </si>
  <si>
    <t>Выплаты по заработной плате</t>
  </si>
  <si>
    <t>Расчеты с бюджетом</t>
  </si>
  <si>
    <t>Подоходный налог уплаченный</t>
  </si>
  <si>
    <t>Проценты уплаченные</t>
  </si>
  <si>
    <t>Прочие выплаты</t>
  </si>
  <si>
    <t>Чистое поступление денежных средств от операционной деятельности</t>
  </si>
  <si>
    <t xml:space="preserve">Реализация основных средств </t>
  </si>
  <si>
    <t>Приобретение основных средств и нематериальных активов</t>
  </si>
  <si>
    <t>Дополнительный вклад в уставный капитал ассоциированной компании</t>
  </si>
  <si>
    <t>Увеличение (уменьшение) денежных средств, ограниченных в использовании</t>
  </si>
  <si>
    <t>Прочие</t>
  </si>
  <si>
    <t>Чистое поступление/(расходование) денежных средств в инвестиционной деятельности</t>
  </si>
  <si>
    <t>Денежные потоки от финансовой деятельности</t>
  </si>
  <si>
    <t>Получение займов</t>
  </si>
  <si>
    <t>Погашение займов</t>
  </si>
  <si>
    <t>Погашение обязательств по аренде</t>
  </si>
  <si>
    <t>Выплата дивидендов за вычетом налога у источника</t>
  </si>
  <si>
    <t>Чистое поступление/(расходование) денежных средств в финансовой деятельности</t>
  </si>
  <si>
    <t>Чистое изменение денежных средств</t>
  </si>
  <si>
    <t>Эффект изменения обменного курса валют на денежные средства и их эквиваленты</t>
  </si>
  <si>
    <t>Денежные средства на начало года</t>
  </si>
  <si>
    <t>Денежные средства на конец периода</t>
  </si>
  <si>
    <t>На 01 января 2022 года</t>
  </si>
  <si>
    <t>Дивиденды</t>
  </si>
  <si>
    <t>Прибыль за 2022 год</t>
  </si>
  <si>
    <t>На 01 января 2023 года</t>
  </si>
  <si>
    <t>Дивиденды к выплате</t>
  </si>
  <si>
    <t>Подоходный налог, отраженный непосредственно в прочем совокупном доходе</t>
  </si>
  <si>
    <t xml:space="preserve"> -   </t>
  </si>
  <si>
    <t>Прибыль за 9 месяцев 2022 года</t>
  </si>
  <si>
    <t>На 30 сентября 2022 года</t>
  </si>
  <si>
    <t>Прибыль за 9 месяцев 2023 года</t>
  </si>
  <si>
    <t>На 30 сентябя 2023 года</t>
  </si>
  <si>
    <t>Консолидированный отчет об изменениях в капитале за период, закончившийся 30 сентября 2023 года</t>
  </si>
  <si>
    <t>Консолидированный отчет о движении денежных средств за период, закончившийся 30 сентября 2023 года</t>
  </si>
  <si>
    <t>Консолидированный отчет о прибылях и убытках и прочем совокупном доходе за период, закончившийся 30 сентября 2023 года</t>
  </si>
  <si>
    <t>за девять месяцев, закончившихся
 30 сентября 2023г.</t>
  </si>
  <si>
    <t>за девять месяцев, закончившихся
 30 сентября 2022г.</t>
  </si>
  <si>
    <t>Консолидированный отчет о финансовом положении по состоянию на 30 сентября 2023 года</t>
  </si>
  <si>
    <t>30.09.2023 г.</t>
  </si>
  <si>
    <t>И.о. финансового директора  АО "УКТМК"</t>
  </si>
  <si>
    <t>Р.Р. Реймов</t>
  </si>
  <si>
    <t>Главный бухгалтер</t>
  </si>
  <si>
    <t>А.С. Будукова</t>
  </si>
  <si>
    <t xml:space="preserve"> И.о. финансового директора  АО "УКТМК"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</si>
</sst>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(* #,##0_);_(* \(#,##0\);_(* &quot;-&quot;_);_(@_)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94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1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5" fillId="0" borderId="2" xfId="0" applyFont="1" applyBorder="1"/>
    <xf numFmtId="164" fontId="5" fillId="0" borderId="0" xfId="1" applyNumberFormat="1" applyFont="1"/>
    <xf numFmtId="164" fontId="5" fillId="0" borderId="2" xfId="1" applyNumberFormat="1" applyFont="1" applyBorder="1" applyAlignment="1"/>
    <xf numFmtId="0" fontId="2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164" fontId="5" fillId="0" borderId="0" xfId="1" applyNumberFormat="1" applyFont="1" applyAlignment="1">
      <alignment wrapText="1"/>
    </xf>
    <xf numFmtId="164" fontId="5" fillId="0" borderId="0" xfId="1" applyNumberFormat="1" applyFont="1" applyAlignment="1"/>
    <xf numFmtId="0" fontId="6" fillId="0" borderId="0" xfId="0" applyFont="1" applyAlignment="1">
      <alignment vertical="center" wrapText="1"/>
    </xf>
    <xf numFmtId="164" fontId="6" fillId="0" borderId="0" xfId="1" applyNumberFormat="1" applyFont="1" applyAlignment="1">
      <alignment horizontal="right" vertical="center" wrapText="1"/>
    </xf>
    <xf numFmtId="164" fontId="6" fillId="0" borderId="0" xfId="1" applyNumberFormat="1" applyFont="1" applyAlignment="1">
      <alignment vertical="center"/>
    </xf>
    <xf numFmtId="0" fontId="6" fillId="0" borderId="1" xfId="0" applyFont="1" applyBorder="1" applyAlignment="1">
      <alignment vertical="center" wrapText="1"/>
    </xf>
    <xf numFmtId="164" fontId="6" fillId="0" borderId="1" xfId="1" applyNumberFormat="1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5" fillId="0" borderId="3" xfId="0" applyFont="1" applyBorder="1" applyAlignment="1">
      <alignment wrapText="1"/>
    </xf>
    <xf numFmtId="164" fontId="2" fillId="0" borderId="3" xfId="1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5" fillId="0" borderId="2" xfId="0" applyFont="1" applyBorder="1" applyAlignment="1">
      <alignment wrapText="1"/>
    </xf>
    <xf numFmtId="164" fontId="2" fillId="0" borderId="1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164" fontId="5" fillId="0" borderId="2" xfId="1" applyNumberFormat="1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164" fontId="6" fillId="0" borderId="0" xfId="1" applyNumberFormat="1" applyFont="1" applyAlignment="1">
      <alignment vertical="center" wrapText="1"/>
    </xf>
    <xf numFmtId="165" fontId="5" fillId="0" borderId="0" xfId="1" applyNumberFormat="1" applyFont="1" applyAlignment="1">
      <alignment vertical="center" wrapText="1"/>
    </xf>
    <xf numFmtId="0" fontId="5" fillId="0" borderId="1" xfId="0" applyFont="1" applyBorder="1" applyAlignment="1">
      <alignment wrapText="1"/>
    </xf>
    <xf numFmtId="164" fontId="6" fillId="0" borderId="1" xfId="1" applyNumberFormat="1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164" fontId="2" fillId="0" borderId="3" xfId="1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3" xfId="1" applyNumberFormat="1" applyFont="1" applyBorder="1" applyAlignment="1">
      <alignment vertical="center"/>
    </xf>
    <xf numFmtId="43" fontId="5" fillId="0" borderId="0" xfId="1" applyFont="1"/>
    <xf numFmtId="0" fontId="5" fillId="0" borderId="0" xfId="0" applyFont="1"/>
    <xf numFmtId="164" fontId="5" fillId="0" borderId="0" xfId="1" applyNumberFormat="1" applyFont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164" fontId="5" fillId="0" borderId="0" xfId="0" applyNumberFormat="1" applyFo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64" fontId="5" fillId="0" borderId="2" xfId="1" applyNumberFormat="1" applyFont="1" applyBorder="1" applyAlignment="1">
      <alignment horizontal="right" vertical="center" wrapText="1"/>
    </xf>
    <xf numFmtId="164" fontId="5" fillId="0" borderId="2" xfId="1" applyNumberFormat="1" applyFont="1" applyBorder="1" applyAlignment="1">
      <alignment horizontal="right"/>
    </xf>
    <xf numFmtId="164" fontId="5" fillId="0" borderId="0" xfId="1" applyNumberFormat="1" applyFont="1" applyAlignment="1">
      <alignment horizontal="righ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65" fontId="5" fillId="0" borderId="1" xfId="1" applyNumberFormat="1" applyFont="1" applyBorder="1" applyAlignment="1">
      <alignment vertical="center" wrapText="1"/>
    </xf>
    <xf numFmtId="0" fontId="5" fillId="0" borderId="0" xfId="0" applyFont="1" applyAlignment="1">
      <alignment horizontal="justify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64" fontId="5" fillId="0" borderId="0" xfId="1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165" fontId="8" fillId="0" borderId="3" xfId="1" applyNumberFormat="1" applyFont="1" applyBorder="1" applyAlignment="1">
      <alignment vertical="center" wrapText="1"/>
    </xf>
    <xf numFmtId="164" fontId="5" fillId="0" borderId="0" xfId="0" applyNumberFormat="1" applyFont="1" applyAlignment="1">
      <alignment horizontal="justify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64" fontId="5" fillId="0" borderId="2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164" fontId="8" fillId="0" borderId="0" xfId="1" applyNumberFormat="1" applyFont="1"/>
    <xf numFmtId="0" fontId="4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65" fontId="5" fillId="0" borderId="0" xfId="1" applyNumberFormat="1" applyFont="1" applyBorder="1" applyAlignment="1">
      <alignment vertical="center" wrapText="1"/>
    </xf>
    <xf numFmtId="165" fontId="8" fillId="0" borderId="0" xfId="1" applyNumberFormat="1" applyFont="1" applyBorder="1" applyAlignment="1">
      <alignment vertical="center" wrapText="1"/>
    </xf>
    <xf numFmtId="165" fontId="5" fillId="0" borderId="0" xfId="0" applyNumberFormat="1" applyFont="1"/>
    <xf numFmtId="0" fontId="8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64" fontId="2" fillId="0" borderId="1" xfId="1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2" xfId="0" applyFont="1" applyBorder="1" applyAlignment="1">
      <alignment wrapText="1"/>
    </xf>
    <xf numFmtId="0" fontId="5" fillId="0" borderId="0" xfId="0" applyFont="1" applyAlignment="1">
      <alignment wrapText="1"/>
    </xf>
    <xf numFmtId="4" fontId="5" fillId="0" borderId="0" xfId="0" applyNumberFormat="1" applyFont="1"/>
    <xf numFmtId="166" fontId="10" fillId="0" borderId="0" xfId="2" applyNumberFormat="1" applyFont="1" applyAlignment="1">
      <alignment vertical="center"/>
    </xf>
  </cellXfs>
  <cellStyles count="3">
    <cellStyle name="Обычный" xfId="0" builtinId="0"/>
    <cellStyle name="Обычный_ФО Формы для заполнения 3 кв 2014" xfId="2" xr:uid="{764E6B7D-ABA6-4B2F-B4D8-62B167D949A5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externalLink" Target="externalLinks/externalLink59.xml"/><Relationship Id="rId68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61" Type="http://schemas.openxmlformats.org/officeDocument/2006/relationships/externalLink" Target="externalLinks/externalLink57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styles" Target="styles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Financial%20Reporting\Lyazzat%20S\August\Crude%20Oil%20Inventory%20Movement%20Augu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kf\controlling\Current\REE691\Audit%201999\August%201999\RKTF\Special%20Report%20Eng\HH-AUDIT\OLY017\DIAGNOST\ENGLISCH\OLYMPUS\ANLAGE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Documents%20and%20Settings\sbenefield\My%20Documents\Assurance%20Services%20MDP\Internal%20Controls%20Project\The%20AS2%20Supplement%20for%20SOA%20404%20(8-11-05)1\Industry%20Workbook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yrgstan\New%20Reports\New%20Report%20Apr%2011\New%20Report%20MP%20jan.feb%20Ver%203%20(1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Review%20Workbook%20(adjusted%20for%20new%20pack)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Clients\Shirvan%20oil\FS%20&amp;%20Reports\Financials\F-1,2,3_9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kf\PUBLIC\Current\REE691\Audit%201999\August%201999\RKTF\Special%20Report%20Eng\HH-AUDIT\OLY017\DIAGNOST\ENGLISCH\OLYMPUS\ANLAGE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DT%20Substantive%20Analytical%20Procedures%20Template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Gord&amp;Datta\EXCEL\Monthend\2001\September\HHL%20Group%20September\SHNOS\GAAPTB-Septembe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Users\&#1052;&#1072;&#1093;&#1084;&#1091;&#1076;\Desktop\Equip%20Calcs_3shifts_TS_10000(1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510%20Forex%20testing%209%20months%202006%20SAMPL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P%20COS%20testing%202011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440%20Substantive%20Analytical%20Procedures%20(Template)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Finance\Consolidation\ALEA\Consolidation%20Databas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01%20Production%20Cost%20Leadsheet%202000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bblanchard\My%20Documents\RFP%20728%20-%20Sample%20Evaluation%20Worksheet\Sample%20Evaluation%20Worksheet%20(v1)%20-%20BJB%20-%20060106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Financial%20Reporting\Lyazzat\Monthend\2000\12\Report%20for%20Glen&amp;Alex\HKM%20FS's%20and%20account%20analyses%20%20De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4315%20Payroll%20Business%20Cycle%20Controls%20Worksheet%20(07-07)%20%20S%20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tkz001601\x02000173$\My%20Documents\desctop\Report\100PTM_Trial_Balanc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kf\controlling\Provisions,%20HBII\old\FS%2001%20March\Current\REE691\Audit%201999\August%201999\RKTF\Special%20Report%20Eng\HH-AUDIT\OLY017\DIAGNOST\ENGLISCH\OLYMPUS\ANLAGE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50%20Production%20Cost%20-%20Final%20Analytical%20Review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_WORK\Finca\Kyr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Marcel\Personal\Current\REE691\Audit%201999\August%201999\RKTF\Special%20Report%20Eng\HH-AUDIT\OLY017\DIAGNOST\ENGLISCH\OLYMPUS\ANLAGE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141%20AP%20Test%20of%20detai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50%20G&amp;A%20expenses%20analysi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3%20FA%20Movement%20Schedule%20-%20BALYKCHY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51%20Payroll%20testing,%20final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A%20roll-forward%20&amp;%20testing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t%20of%20Sales%20breakdown-%20Atyrau%20branch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Marcel\Training\training%20Almaty\!CF%20TASK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Documents%20and%20Settings\aklimova\My%20Documents\Tax%20department\Zhanar\Heidelberg\WPs\Aidana%20backup\WP\051101_taxes%20draf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51.06%20Advances%20test%2031%2012%202006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8230%20XXX%20Payroll%20and%20related%20taxe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140%20Accounts%20Payable%20Analysis%20as%20at%2031%2010%202003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Documents%20and%20Settings\trysbekova\Desktop\2266.2%20TB-TS-FS%206m%202006%20in%20KZT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1%20Fixed%20Assets%20Movement%20Schedule%20Atyrau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1%20Payroll%20test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Documents%20and%20Settings\aklimova\My%20Documents\Tax%20department\Zoya\ZTE\ZTE\Altel\050214_Summary%20of%20Altel%20taxe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50%20Payroll%20Testing%202006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Production%20cost%20-%20analytical%20procedure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2%20Payroll%20Analysi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67.2%20TB-TS-FS%20APC%202006%20for%20Clien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Gord&amp;Datta\EXCEL\Monthend\2001\September\Analysis\Commentary%20-%20ShNOS%20input%20for%20FSP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493%20ETS%20(004%202003)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140%20Gross%20Profit%20Analysi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kuanbay\My%20Documents\PKI%20M&amp;T\UK\Master%20Consolidated%20HHL%20January%2020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67.2%20TB-TS-FS%20APC%202006%20new%20updated%20FINAL,%20REFERENCED%20TO%20ISSUED%20REPORT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4%20Administrative%20expense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6%20Production%20cost%20-%20analytical%20procedure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340%20Receivable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1%20PP&amp;E%20by%20branches%20-%20%20Final%20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Salaries%20-%20CHUY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Documents%20and%20Settings\bsalimgereyev\My%20Documents\Engagements\BMV\Inventory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TSB015\AUDIT\Dec2001\Final\&#1041;&#1048;&#1056;&#1046;&#1040;\Gzb_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60;&#1072;&#1089;&#1072;&#1076;&#1048;&#1089;&#1082;&#1050;&#1072;&#1084;&#1077;&#1085;&#1100;_2006.06.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02%20Appendix%20III%20-%20Financial%20Reporting%20Package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Users\limangaziyeva\Desktop\TS%20breakdowns%20for%20Laura\&#1050;&#1055;&#1053;\&#1056;&#1055;_2007-29_&#1050;&#1086;&#1085;&#1090;&#1088;&#1072;&#1082;&#1090;&#1091;-&#1060;&#1069;&#1052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LME_PRIC_2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Substantive%20Analytical%20Review%20-%20Disaggregated%20Pop.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60.04%20Workings%20for%20FS%20of%20BMB%20Munai%202007_COPY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Documents%20and%20Settings\ybitsenko\Desktop\2270%20Illustrative%20Consolidated%20Financial%20Statements%20-%20Exc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gust"/>
      <sheetName val="July"/>
      <sheetName val="July only"/>
      <sheetName val="Sheet3"/>
      <sheetName val="Sheet2"/>
      <sheetName val="2210105"/>
      <sheetName val="2210010"/>
      <sheetName val="2210900"/>
      <sheetName val="June"/>
      <sheetName val="May"/>
      <sheetName val="April"/>
      <sheetName val="2210900-Au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V-Überleitung"/>
      <sheetName val="Anlagevermögen"/>
    </sheetNames>
    <sheetDataSet>
      <sheetData sheetId="0"/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O RECONCILIATION"/>
      <sheetName val="EXPENDITURE CYCLE"/>
      <sheetName val="DESIGN TAB"/>
    </sheetNames>
    <sheetDataSet>
      <sheetData sheetId="0" refreshError="1"/>
      <sheetData sheetId="1" refreshError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Profit &amp; Loss"/>
      <sheetName val="Balance Sheet"/>
      <sheetName val="Graphs"/>
      <sheetName val="Check"/>
      <sheetName val="Cash Flow"/>
      <sheetName val="Key Indicators"/>
      <sheetName val="Debt Summary"/>
      <sheetName val="misc"/>
      <sheetName val="Module1"/>
      <sheetName val="Dialog_update_print"/>
      <sheetName val="Dialog_month"/>
      <sheetName val="Dialog_Paper_siz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Stansun</v>
          </cell>
        </row>
        <row r="2">
          <cell r="B2" t="str">
            <v>USD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Summary"/>
      <sheetName val="Balance Sheet"/>
      <sheetName val="Income Statement"/>
      <sheetName val="Ratios"/>
      <sheetName val="Graphs"/>
      <sheetName val="Graphs Data"/>
      <sheetName val="Other Analytical Procedures"/>
      <sheetName val="Tickmarks"/>
      <sheetName val="12 разд. все"/>
      <sheetName val="HideSheet"/>
      <sheetName val="Profit and loss"/>
      <sheetName val="CF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"/>
      <sheetName val="Changes"/>
      <sheetName val="FS-97"/>
      <sheetName val="RJE 97"/>
      <sheetName val="FS-98"/>
      <sheetName val="RJE 98"/>
      <sheetName val="Equity roll 98"/>
      <sheetName val="FS-99"/>
      <sheetName val="AJE 99"/>
      <sheetName val="RJE 99"/>
      <sheetName val="Equity roll 99"/>
      <sheetName val="FS_97"/>
    </sheetNames>
    <sheetDataSet>
      <sheetData sheetId="0"/>
      <sheetData sheetId="1"/>
      <sheetData sheetId="2" refreshError="1">
        <row r="90">
          <cell r="BA90">
            <v>4405391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V-Überleitung"/>
      <sheetName val="Anlagevermögen"/>
    </sheetNames>
    <sheetDataSet>
      <sheetData sheetId="0"/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 Procedures"/>
      <sheetName val="Threshold Table"/>
      <sheetName val="Tickmarks"/>
    </sheetNames>
    <sheetDataSet>
      <sheetData sheetId="0" refreshError="1">
        <row r="32">
          <cell r="C32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enue, Margins &amp; Inventory"/>
      <sheetName val="Income Analysis"/>
      <sheetName val="Bal Sheet"/>
      <sheetName val="Volumes"/>
      <sheetName val="AR Analysis "/>
      <sheetName val="Advances Received"/>
      <sheetName val="Prepayments"/>
      <sheetName val="Refining"/>
      <sheetName val="G&amp;A Analysis"/>
      <sheetName val="Selling Exp"/>
      <sheetName val=" GAAP Summary"/>
      <sheetName val="GAAP TB 30.09.01  detail 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счет"/>
      <sheetName val="удрасхрем"/>
      <sheetName val="4.4PLF"/>
      <sheetName val="4.5ЭксплЗатрат"/>
      <sheetName val="4.3MatCost"/>
      <sheetName val="BudjetEff"/>
      <sheetName val="эко"/>
      <sheetName val="ЭЗ"/>
      <sheetName val="3.3.Кредит"/>
      <sheetName val="Диагр"/>
      <sheetName val="Баз"/>
      <sheetName val="ТЭП"/>
      <sheetName val="1.1календГр"/>
      <sheetName val="Мод"/>
      <sheetName val="Анализ"/>
      <sheetName val="8.1дох"/>
      <sheetName val="EcMod"/>
      <sheetName val="Аморт"/>
      <sheetName val="К"/>
      <sheetName val="3.2Capital"/>
      <sheetName val="табл1Запасы"/>
      <sheetName val="Перечень оборудования"/>
      <sheetName val="Устанавливаемые показатели"/>
      <sheetName val="Скреперы"/>
      <sheetName val="Комбайн"/>
      <sheetName val="самосвал-руда"/>
      <sheetName val="Gat-988G"/>
      <sheetName val="Обогатительная техника"/>
      <sheetName val="Штатное и оплата"/>
      <sheetName val="ore cost"/>
      <sheetName val="Щек дроб-ка TEREX X400"/>
      <sheetName val="CAT345"/>
      <sheetName val="Бульдозер D9R"/>
      <sheetName val="Режим и показатели"/>
      <sheetName val="Отчет о совместимос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altyn"/>
      <sheetName val="Test(C)"/>
      <sheetName val="Dank"/>
      <sheetName val="Test (D)"/>
      <sheetName val="Ex-rates"/>
      <sheetName val="Expected vs Actual"/>
      <sheetName val="Tracing 301.2"/>
      <sheetName val="Jan(D)"/>
      <sheetName val="Jan(C)"/>
      <sheetName val="Feb(C)"/>
      <sheetName val="Feb(D)"/>
      <sheetName val="Mar(C)"/>
      <sheetName val="Mar(D)"/>
      <sheetName val="Apr(C)"/>
      <sheetName val="Apr(D)"/>
      <sheetName val="May(D)"/>
      <sheetName val="May(C)"/>
      <sheetName val="Jun(C)"/>
      <sheetName val="Jun(D)"/>
      <sheetName val="jul(C)"/>
      <sheetName val="jul(D)"/>
      <sheetName val="Aug(C)"/>
      <sheetName val="Aug(D)"/>
      <sheetName val="Sep(C)"/>
      <sheetName val="Sep(D)"/>
      <sheetName val="Threshold Calc"/>
      <sheetName val="Tickmark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isclosure"/>
      <sheetName val="Movement- TMK"/>
      <sheetName val="Movement- STM"/>
      <sheetName val="GM and COP analysis"/>
      <sheetName val="TOD_ capital repair"/>
      <sheetName val="TOD_ Electricity"/>
      <sheetName val="TOD_ 3rd party services"/>
      <sheetName val="TOD_ repair by 3rd parties"/>
      <sheetName val="PBC-others"/>
      <sheetName val="AST"/>
      <sheetName val="Tickmarks"/>
    </sheetNames>
    <sheetDataSet>
      <sheetData sheetId="0"/>
      <sheetData sheetId="1"/>
      <sheetData sheetId="2"/>
      <sheetData sheetId="3"/>
      <sheetData sheetId="4"/>
      <sheetData sheetId="5">
        <row r="625">
          <cell r="G625">
            <v>165307.52101999999</v>
          </cell>
          <cell r="K625">
            <v>-82653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cess Calc Payroll"/>
      <sheetName val="Excess Calc Social Tax"/>
      <sheetName val="Tickmarks"/>
      <sheetName val="B 1"/>
      <sheetName val="A 100"/>
      <sheetName val="std tabel"/>
      <sheetName val="Settings"/>
      <sheetName val="7. ДЕБИТОРСКАЯ ЗАДОЛЖЕННОСТЬ"/>
      <sheetName val="setup"/>
      <sheetName val="Расчет_Каз_04"/>
      <sheetName val="A-20"/>
      <sheetName val="Worksheet in 8440 Substantive A"/>
      <sheetName val="New Valuation"/>
      <sheetName val="Баланс "/>
      <sheetName val="7.31 (2)"/>
      <sheetName val="통합"/>
      <sheetName val="BALANCE"/>
    </sheetNames>
    <sheetDataSet>
      <sheetData sheetId="0">
        <row r="3">
          <cell r="B3">
            <v>610500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Form_1"/>
      <sheetName val="Form_2"/>
      <sheetName val="Form_3"/>
      <sheetName val="Form_4"/>
      <sheetName val="Form_5"/>
      <sheetName val="Form_6"/>
      <sheetName val="Form_7"/>
      <sheetName val="Form_8"/>
      <sheetName val="Form_9"/>
      <sheetName val="Form_10"/>
      <sheetName val="Form_11"/>
      <sheetName val="Form_12"/>
      <sheetName val="Form_13"/>
      <sheetName val="Form_14"/>
      <sheetName val="Form_15"/>
      <sheetName val="Form_16"/>
      <sheetName val="Form_17"/>
      <sheetName val="Form_18"/>
      <sheetName val="Form_19"/>
      <sheetName val="Form_20"/>
    </sheetNames>
    <sheetDataSet>
      <sheetData sheetId="0">
        <row r="3">
          <cell r="A3" t="str">
            <v>31. Dec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17"/>
      <sheetName val="Royalty"/>
      <sheetName val="GAAP TB 31.12.01  detail p&amp;l"/>
      <sheetName val="Статьи"/>
      <sheetName val="t0_name"/>
      <sheetName val="незав. Домодедово"/>
      <sheetName val="GAAP TB 30.08.01  detail p&amp;l"/>
      <sheetName val="DTL"/>
      <sheetName val="Land Lease"/>
      <sheetName val="Форма2"/>
      <sheetName val="TB KMG Fin 2007"/>
      <sheetName val="TasAt"/>
      <sheetName val="Worksheet in (C) 8301 Productio"/>
      <sheetName val="Rates"/>
      <sheetName val="ГМ "/>
      <sheetName val="US Dollar 2003"/>
      <sheetName val="SDR 2003"/>
      <sheetName val="2210900-Aug"/>
      <sheetName val="GAAP TB 30.09.01  detail p&amp;l"/>
      <sheetName val="Hidden"/>
      <sheetName val="06 capex ЛУКОЙЛ"/>
      <sheetName val="Об-я св-а"/>
      <sheetName val="X-rates"/>
      <sheetName val="ВОЛС"/>
      <sheetName val="Inputs&amp;Results"/>
      <sheetName val="Operations"/>
    </sheetNames>
    <sheetDataSet>
      <sheetData sheetId="0">
        <row r="1">
          <cell r="F1" t="str">
            <v>Preliminary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283046</v>
          </cell>
          <cell r="G3">
            <v>0</v>
          </cell>
          <cell r="H3">
            <v>283046</v>
          </cell>
          <cell r="I3">
            <v>0</v>
          </cell>
          <cell r="J3">
            <v>283046</v>
          </cell>
          <cell r="K3">
            <v>0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F6">
            <v>2447</v>
          </cell>
          <cell r="G6">
            <v>0</v>
          </cell>
          <cell r="H6">
            <v>2447</v>
          </cell>
          <cell r="I6">
            <v>0</v>
          </cell>
          <cell r="J6">
            <v>2447</v>
          </cell>
          <cell r="K6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F10">
            <v>420</v>
          </cell>
          <cell r="G10">
            <v>0</v>
          </cell>
          <cell r="H10">
            <v>420</v>
          </cell>
          <cell r="I10">
            <v>0</v>
          </cell>
          <cell r="J10">
            <v>420</v>
          </cell>
          <cell r="K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F140">
            <v>109</v>
          </cell>
          <cell r="G140">
            <v>0</v>
          </cell>
          <cell r="H140">
            <v>109</v>
          </cell>
          <cell r="I140">
            <v>0</v>
          </cell>
          <cell r="J140">
            <v>109</v>
          </cell>
          <cell r="K140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F158">
            <v>501</v>
          </cell>
          <cell r="G158">
            <v>0</v>
          </cell>
          <cell r="H158">
            <v>501</v>
          </cell>
          <cell r="I158">
            <v>0</v>
          </cell>
          <cell r="J158">
            <v>501</v>
          </cell>
          <cell r="K158">
            <v>0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F161">
            <v>106</v>
          </cell>
          <cell r="G161">
            <v>0</v>
          </cell>
          <cell r="H161">
            <v>106</v>
          </cell>
          <cell r="I161">
            <v>0</v>
          </cell>
          <cell r="J161">
            <v>106</v>
          </cell>
          <cell r="K161">
            <v>0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F200">
            <v>105007</v>
          </cell>
          <cell r="G200">
            <v>0</v>
          </cell>
          <cell r="H200">
            <v>105007</v>
          </cell>
          <cell r="I200">
            <v>0</v>
          </cell>
          <cell r="J200">
            <v>105007</v>
          </cell>
          <cell r="K200">
            <v>0</v>
          </cell>
        </row>
        <row r="201">
          <cell r="F201">
            <v>1472</v>
          </cell>
          <cell r="G201">
            <v>0</v>
          </cell>
          <cell r="H201">
            <v>1472</v>
          </cell>
          <cell r="I201">
            <v>0</v>
          </cell>
          <cell r="J201">
            <v>1472</v>
          </cell>
          <cell r="K201">
            <v>0</v>
          </cell>
        </row>
        <row r="202">
          <cell r="F202">
            <v>7953</v>
          </cell>
          <cell r="G202">
            <v>0</v>
          </cell>
          <cell r="H202">
            <v>7953</v>
          </cell>
          <cell r="I202">
            <v>0</v>
          </cell>
          <cell r="J202">
            <v>7953</v>
          </cell>
          <cell r="K202">
            <v>0</v>
          </cell>
        </row>
        <row r="203">
          <cell r="F203">
            <v>243</v>
          </cell>
          <cell r="G203">
            <v>0</v>
          </cell>
          <cell r="H203">
            <v>243</v>
          </cell>
          <cell r="I203">
            <v>0</v>
          </cell>
          <cell r="J203">
            <v>243</v>
          </cell>
          <cell r="K203">
            <v>0</v>
          </cell>
        </row>
        <row r="204">
          <cell r="F204">
            <v>10573</v>
          </cell>
          <cell r="G204">
            <v>0</v>
          </cell>
          <cell r="H204">
            <v>10573</v>
          </cell>
          <cell r="I204">
            <v>0</v>
          </cell>
          <cell r="J204">
            <v>10573</v>
          </cell>
          <cell r="K204">
            <v>0</v>
          </cell>
        </row>
        <row r="205">
          <cell r="F205">
            <v>847</v>
          </cell>
          <cell r="G205">
            <v>0</v>
          </cell>
          <cell r="H205">
            <v>847</v>
          </cell>
          <cell r="I205">
            <v>0</v>
          </cell>
          <cell r="J205">
            <v>847</v>
          </cell>
          <cell r="K205">
            <v>0</v>
          </cell>
        </row>
        <row r="206">
          <cell r="F206">
            <v>2372</v>
          </cell>
          <cell r="G206">
            <v>0</v>
          </cell>
          <cell r="H206">
            <v>2372</v>
          </cell>
          <cell r="I206">
            <v>0</v>
          </cell>
          <cell r="J206">
            <v>2372</v>
          </cell>
          <cell r="K206">
            <v>0</v>
          </cell>
        </row>
        <row r="207">
          <cell r="F207">
            <v>876</v>
          </cell>
          <cell r="G207">
            <v>0</v>
          </cell>
          <cell r="H207">
            <v>876</v>
          </cell>
          <cell r="I207">
            <v>0</v>
          </cell>
          <cell r="J207">
            <v>876</v>
          </cell>
          <cell r="K207">
            <v>0</v>
          </cell>
        </row>
        <row r="208">
          <cell r="F208">
            <v>18</v>
          </cell>
          <cell r="G208">
            <v>0</v>
          </cell>
          <cell r="H208">
            <v>18</v>
          </cell>
          <cell r="I208">
            <v>0</v>
          </cell>
          <cell r="J208">
            <v>18</v>
          </cell>
          <cell r="K208">
            <v>0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F215">
            <v>612</v>
          </cell>
          <cell r="G215">
            <v>0</v>
          </cell>
          <cell r="H215">
            <v>612</v>
          </cell>
          <cell r="I215">
            <v>0</v>
          </cell>
          <cell r="J215">
            <v>612</v>
          </cell>
          <cell r="K215">
            <v>0</v>
          </cell>
        </row>
        <row r="216">
          <cell r="F216">
            <v>284</v>
          </cell>
          <cell r="G216">
            <v>0</v>
          </cell>
          <cell r="H216">
            <v>284</v>
          </cell>
          <cell r="I216">
            <v>0</v>
          </cell>
          <cell r="J216">
            <v>284</v>
          </cell>
          <cell r="K216">
            <v>0</v>
          </cell>
        </row>
        <row r="217">
          <cell r="F217">
            <v>314</v>
          </cell>
          <cell r="G217">
            <v>0</v>
          </cell>
          <cell r="H217">
            <v>314</v>
          </cell>
          <cell r="I217">
            <v>0</v>
          </cell>
          <cell r="J217">
            <v>314</v>
          </cell>
          <cell r="K217">
            <v>0</v>
          </cell>
        </row>
        <row r="218">
          <cell r="F218">
            <v>688</v>
          </cell>
          <cell r="G218">
            <v>0</v>
          </cell>
          <cell r="H218">
            <v>688</v>
          </cell>
          <cell r="I218">
            <v>0</v>
          </cell>
          <cell r="J218">
            <v>688</v>
          </cell>
          <cell r="K218">
            <v>0</v>
          </cell>
        </row>
        <row r="219">
          <cell r="F219">
            <v>252360</v>
          </cell>
          <cell r="G219">
            <v>0</v>
          </cell>
          <cell r="H219">
            <v>252360</v>
          </cell>
          <cell r="I219">
            <v>0</v>
          </cell>
          <cell r="J219">
            <v>252360</v>
          </cell>
          <cell r="K219">
            <v>0</v>
          </cell>
        </row>
        <row r="220">
          <cell r="F220">
            <v>33602</v>
          </cell>
          <cell r="G220">
            <v>0</v>
          </cell>
          <cell r="H220">
            <v>33602</v>
          </cell>
          <cell r="I220">
            <v>0</v>
          </cell>
          <cell r="J220">
            <v>33602</v>
          </cell>
          <cell r="K220">
            <v>0</v>
          </cell>
        </row>
        <row r="221">
          <cell r="F221">
            <v>9</v>
          </cell>
          <cell r="G221">
            <v>0</v>
          </cell>
          <cell r="H221">
            <v>9</v>
          </cell>
          <cell r="I221">
            <v>0</v>
          </cell>
          <cell r="J221">
            <v>9</v>
          </cell>
          <cell r="K221">
            <v>0</v>
          </cell>
        </row>
        <row r="222">
          <cell r="F222">
            <v>34</v>
          </cell>
          <cell r="G222">
            <v>0</v>
          </cell>
          <cell r="H222">
            <v>34</v>
          </cell>
          <cell r="I222">
            <v>0</v>
          </cell>
          <cell r="J222">
            <v>34</v>
          </cell>
          <cell r="K222">
            <v>0</v>
          </cell>
        </row>
        <row r="223">
          <cell r="F223">
            <v>7</v>
          </cell>
          <cell r="G223">
            <v>0</v>
          </cell>
          <cell r="H223">
            <v>7</v>
          </cell>
          <cell r="I223">
            <v>0</v>
          </cell>
          <cell r="J223">
            <v>7</v>
          </cell>
          <cell r="K223">
            <v>0</v>
          </cell>
        </row>
        <row r="224">
          <cell r="F224">
            <v>39283</v>
          </cell>
          <cell r="G224">
            <v>0</v>
          </cell>
          <cell r="H224">
            <v>39283</v>
          </cell>
          <cell r="I224">
            <v>0</v>
          </cell>
          <cell r="J224">
            <v>39283</v>
          </cell>
          <cell r="K224">
            <v>0</v>
          </cell>
        </row>
        <row r="225">
          <cell r="F225">
            <v>18979</v>
          </cell>
          <cell r="G225">
            <v>0</v>
          </cell>
          <cell r="H225">
            <v>18979</v>
          </cell>
          <cell r="I225">
            <v>0</v>
          </cell>
          <cell r="J225">
            <v>18979</v>
          </cell>
          <cell r="K225">
            <v>0</v>
          </cell>
        </row>
        <row r="226">
          <cell r="F226">
            <v>4541</v>
          </cell>
          <cell r="G226">
            <v>0</v>
          </cell>
          <cell r="H226">
            <v>4541</v>
          </cell>
          <cell r="I226">
            <v>0</v>
          </cell>
          <cell r="J226">
            <v>4541</v>
          </cell>
          <cell r="K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F228">
            <v>11437</v>
          </cell>
          <cell r="G228">
            <v>0</v>
          </cell>
          <cell r="H228">
            <v>11437</v>
          </cell>
          <cell r="I228">
            <v>0</v>
          </cell>
          <cell r="J228">
            <v>11437</v>
          </cell>
          <cell r="K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F232">
            <v>46820</v>
          </cell>
          <cell r="G232">
            <v>0</v>
          </cell>
          <cell r="H232">
            <v>46820</v>
          </cell>
          <cell r="I232">
            <v>0</v>
          </cell>
          <cell r="J232">
            <v>46820</v>
          </cell>
          <cell r="K232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F234">
            <v>8592</v>
          </cell>
          <cell r="G234">
            <v>0</v>
          </cell>
          <cell r="H234">
            <v>8592</v>
          </cell>
          <cell r="I234">
            <v>0</v>
          </cell>
          <cell r="J234">
            <v>8592</v>
          </cell>
          <cell r="K234">
            <v>0</v>
          </cell>
        </row>
        <row r="235">
          <cell r="F235">
            <v>4483</v>
          </cell>
          <cell r="G235">
            <v>0</v>
          </cell>
          <cell r="H235">
            <v>4483</v>
          </cell>
          <cell r="I235">
            <v>0</v>
          </cell>
          <cell r="J235">
            <v>4483</v>
          </cell>
          <cell r="K235">
            <v>0</v>
          </cell>
        </row>
        <row r="236">
          <cell r="F236">
            <v>191</v>
          </cell>
          <cell r="G236">
            <v>0</v>
          </cell>
          <cell r="H236">
            <v>191</v>
          </cell>
          <cell r="I236">
            <v>0</v>
          </cell>
          <cell r="J236">
            <v>191</v>
          </cell>
          <cell r="K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F239">
            <v>1033</v>
          </cell>
          <cell r="G239">
            <v>0</v>
          </cell>
          <cell r="H239">
            <v>1033</v>
          </cell>
          <cell r="I239">
            <v>0</v>
          </cell>
          <cell r="J239">
            <v>1033</v>
          </cell>
          <cell r="K239">
            <v>0</v>
          </cell>
        </row>
        <row r="240">
          <cell r="F240">
            <v>215</v>
          </cell>
          <cell r="G240">
            <v>0</v>
          </cell>
          <cell r="H240">
            <v>215</v>
          </cell>
          <cell r="I240">
            <v>0</v>
          </cell>
          <cell r="J240">
            <v>215</v>
          </cell>
          <cell r="K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F244">
            <v>302</v>
          </cell>
          <cell r="G244">
            <v>0</v>
          </cell>
          <cell r="H244">
            <v>302</v>
          </cell>
          <cell r="I244">
            <v>0</v>
          </cell>
          <cell r="J244">
            <v>302</v>
          </cell>
          <cell r="K244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F248">
            <v>-4007</v>
          </cell>
          <cell r="G248">
            <v>0</v>
          </cell>
          <cell r="H248">
            <v>-4007</v>
          </cell>
          <cell r="I248">
            <v>0</v>
          </cell>
          <cell r="J248">
            <v>-4007</v>
          </cell>
          <cell r="K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F253">
            <v>53217</v>
          </cell>
          <cell r="G253">
            <v>0</v>
          </cell>
          <cell r="H253">
            <v>53217</v>
          </cell>
          <cell r="I253">
            <v>0</v>
          </cell>
          <cell r="J253">
            <v>53217</v>
          </cell>
          <cell r="K253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F259">
            <v>26763</v>
          </cell>
          <cell r="G259">
            <v>0</v>
          </cell>
          <cell r="H259">
            <v>26763</v>
          </cell>
          <cell r="I259">
            <v>0</v>
          </cell>
          <cell r="J259">
            <v>26763</v>
          </cell>
          <cell r="K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F261">
            <v>34</v>
          </cell>
          <cell r="G261">
            <v>0</v>
          </cell>
          <cell r="H261">
            <v>34</v>
          </cell>
          <cell r="I261">
            <v>0</v>
          </cell>
          <cell r="J261">
            <v>34</v>
          </cell>
          <cell r="K261">
            <v>0</v>
          </cell>
        </row>
        <row r="262">
          <cell r="F262">
            <v>1846</v>
          </cell>
          <cell r="G262">
            <v>0</v>
          </cell>
          <cell r="H262">
            <v>1846</v>
          </cell>
          <cell r="I262">
            <v>0</v>
          </cell>
          <cell r="J262">
            <v>1846</v>
          </cell>
          <cell r="K262">
            <v>0</v>
          </cell>
        </row>
        <row r="263">
          <cell r="F263">
            <v>199</v>
          </cell>
          <cell r="G263">
            <v>0</v>
          </cell>
          <cell r="H263">
            <v>199</v>
          </cell>
          <cell r="I263">
            <v>0</v>
          </cell>
          <cell r="J263">
            <v>199</v>
          </cell>
          <cell r="K263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F272">
            <v>364</v>
          </cell>
          <cell r="G272">
            <v>0</v>
          </cell>
          <cell r="H272">
            <v>364</v>
          </cell>
          <cell r="I272">
            <v>0</v>
          </cell>
          <cell r="J272">
            <v>364</v>
          </cell>
          <cell r="K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F278">
            <v>37</v>
          </cell>
          <cell r="G278">
            <v>0</v>
          </cell>
          <cell r="H278">
            <v>37</v>
          </cell>
          <cell r="I278">
            <v>0</v>
          </cell>
          <cell r="J278">
            <v>37</v>
          </cell>
          <cell r="K278">
            <v>0</v>
          </cell>
        </row>
        <row r="279"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F281">
            <v>24242</v>
          </cell>
          <cell r="G281">
            <v>0</v>
          </cell>
          <cell r="H281">
            <v>24242</v>
          </cell>
          <cell r="I281">
            <v>0</v>
          </cell>
          <cell r="J281">
            <v>24242</v>
          </cell>
          <cell r="K281">
            <v>0</v>
          </cell>
        </row>
        <row r="282">
          <cell r="F282">
            <v>3607</v>
          </cell>
          <cell r="G282">
            <v>0</v>
          </cell>
          <cell r="H282">
            <v>3607</v>
          </cell>
          <cell r="I282">
            <v>0</v>
          </cell>
          <cell r="J282">
            <v>3607</v>
          </cell>
          <cell r="K282">
            <v>0</v>
          </cell>
        </row>
        <row r="283"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F284">
            <v>461</v>
          </cell>
          <cell r="G284">
            <v>0</v>
          </cell>
          <cell r="H284">
            <v>461</v>
          </cell>
          <cell r="I284">
            <v>0</v>
          </cell>
          <cell r="J284">
            <v>461</v>
          </cell>
          <cell r="K284">
            <v>0</v>
          </cell>
        </row>
        <row r="285">
          <cell r="F285">
            <v>1545</v>
          </cell>
          <cell r="G285">
            <v>0</v>
          </cell>
          <cell r="H285">
            <v>1545</v>
          </cell>
          <cell r="I285">
            <v>0</v>
          </cell>
          <cell r="J285">
            <v>1545</v>
          </cell>
          <cell r="K285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F288">
            <v>1598</v>
          </cell>
          <cell r="G288">
            <v>0</v>
          </cell>
          <cell r="H288">
            <v>1598</v>
          </cell>
          <cell r="I288">
            <v>0</v>
          </cell>
          <cell r="J288">
            <v>1598</v>
          </cell>
          <cell r="K288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F305">
            <v>207</v>
          </cell>
          <cell r="G305">
            <v>0</v>
          </cell>
          <cell r="H305">
            <v>207</v>
          </cell>
          <cell r="I305">
            <v>0</v>
          </cell>
          <cell r="J305">
            <v>207</v>
          </cell>
          <cell r="K305">
            <v>0</v>
          </cell>
        </row>
        <row r="306">
          <cell r="F306">
            <v>7003</v>
          </cell>
          <cell r="G306">
            <v>0</v>
          </cell>
          <cell r="H306">
            <v>7003</v>
          </cell>
          <cell r="I306">
            <v>0</v>
          </cell>
          <cell r="J306">
            <v>7003</v>
          </cell>
          <cell r="K306">
            <v>0</v>
          </cell>
        </row>
        <row r="307">
          <cell r="F307">
            <v>395</v>
          </cell>
          <cell r="G307">
            <v>0</v>
          </cell>
          <cell r="H307">
            <v>395</v>
          </cell>
          <cell r="I307">
            <v>0</v>
          </cell>
          <cell r="J307">
            <v>395</v>
          </cell>
          <cell r="K307">
            <v>0</v>
          </cell>
        </row>
        <row r="308">
          <cell r="F308">
            <v>1545</v>
          </cell>
          <cell r="G308">
            <v>0</v>
          </cell>
          <cell r="H308">
            <v>1545</v>
          </cell>
          <cell r="I308">
            <v>0</v>
          </cell>
          <cell r="J308">
            <v>1545</v>
          </cell>
          <cell r="K308">
            <v>0</v>
          </cell>
        </row>
        <row r="309">
          <cell r="F309">
            <v>53</v>
          </cell>
          <cell r="G309">
            <v>0</v>
          </cell>
          <cell r="H309">
            <v>53</v>
          </cell>
          <cell r="I309">
            <v>0</v>
          </cell>
          <cell r="J309">
            <v>53</v>
          </cell>
          <cell r="K309">
            <v>0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>
            <v>111</v>
          </cell>
          <cell r="G311">
            <v>0</v>
          </cell>
          <cell r="H311">
            <v>111</v>
          </cell>
          <cell r="I311">
            <v>0</v>
          </cell>
          <cell r="J311">
            <v>111</v>
          </cell>
          <cell r="K311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F313">
            <v>2705</v>
          </cell>
          <cell r="G313">
            <v>0</v>
          </cell>
          <cell r="H313">
            <v>2705</v>
          </cell>
          <cell r="I313">
            <v>0</v>
          </cell>
          <cell r="J313">
            <v>2705</v>
          </cell>
          <cell r="K313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F315">
            <v>8038</v>
          </cell>
          <cell r="G315">
            <v>0</v>
          </cell>
          <cell r="H315">
            <v>8038</v>
          </cell>
          <cell r="I315">
            <v>0</v>
          </cell>
          <cell r="J315">
            <v>8038</v>
          </cell>
          <cell r="K315">
            <v>0</v>
          </cell>
        </row>
        <row r="316"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F320">
            <v>-418604</v>
          </cell>
          <cell r="G320">
            <v>0</v>
          </cell>
          <cell r="H320">
            <v>-418604</v>
          </cell>
          <cell r="I320">
            <v>0</v>
          </cell>
          <cell r="J320">
            <v>-418604</v>
          </cell>
          <cell r="K320">
            <v>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F333">
            <v>551135</v>
          </cell>
          <cell r="G333">
            <v>0</v>
          </cell>
          <cell r="H333">
            <v>551135</v>
          </cell>
          <cell r="I333">
            <v>0</v>
          </cell>
          <cell r="J333">
            <v>551135</v>
          </cell>
          <cell r="K333">
            <v>0</v>
          </cell>
        </row>
        <row r="334"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</row>
        <row r="498"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</row>
        <row r="506"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</row>
        <row r="511"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</row>
        <row r="526"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</row>
        <row r="527"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</row>
        <row r="529"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</row>
        <row r="531"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</row>
        <row r="532"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</row>
        <row r="533"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4"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</row>
        <row r="537"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</row>
        <row r="547"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</row>
        <row r="559"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</row>
        <row r="570"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</row>
        <row r="572"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</row>
        <row r="573"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4"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</row>
        <row r="575"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0"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</row>
        <row r="581"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</row>
        <row r="592"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</row>
        <row r="595"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</row>
        <row r="604"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</row>
        <row r="607"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</row>
        <row r="616"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</row>
        <row r="617"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</row>
        <row r="618"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</row>
        <row r="619"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</row>
        <row r="620"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</row>
        <row r="621"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</row>
        <row r="622"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</row>
        <row r="627"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</row>
        <row r="628"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</row>
        <row r="632"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</row>
        <row r="635"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</row>
        <row r="637"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</row>
        <row r="638"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</row>
        <row r="646"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</row>
        <row r="651"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</row>
        <row r="655"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</row>
        <row r="656"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</row>
        <row r="661"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</row>
        <row r="664"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F665">
            <v>0</v>
          </cell>
          <cell r="G665">
            <v>31325</v>
          </cell>
          <cell r="H665">
            <v>31325</v>
          </cell>
          <cell r="I665">
            <v>0</v>
          </cell>
          <cell r="J665">
            <v>31325</v>
          </cell>
          <cell r="K665">
            <v>0</v>
          </cell>
        </row>
        <row r="666">
          <cell r="F666">
            <v>0</v>
          </cell>
          <cell r="G666">
            <v>31325</v>
          </cell>
          <cell r="H666">
            <v>31325</v>
          </cell>
          <cell r="I666">
            <v>0</v>
          </cell>
          <cell r="J666">
            <v>31325</v>
          </cell>
          <cell r="K666">
            <v>0</v>
          </cell>
        </row>
        <row r="667">
          <cell r="F667">
            <v>37952425</v>
          </cell>
          <cell r="G667">
            <v>1309740</v>
          </cell>
          <cell r="H667">
            <v>39262165</v>
          </cell>
          <cell r="I667">
            <v>0</v>
          </cell>
          <cell r="J667">
            <v>39262165</v>
          </cell>
          <cell r="K667">
            <v>0</v>
          </cell>
        </row>
        <row r="668">
          <cell r="F668">
            <v>2681270</v>
          </cell>
          <cell r="G668">
            <v>0</v>
          </cell>
          <cell r="H668">
            <v>2681270</v>
          </cell>
          <cell r="I668">
            <v>0</v>
          </cell>
          <cell r="J668">
            <v>2681270</v>
          </cell>
          <cell r="K668">
            <v>0</v>
          </cell>
        </row>
        <row r="669"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F670">
            <v>1396200</v>
          </cell>
          <cell r="G670">
            <v>0</v>
          </cell>
          <cell r="H670">
            <v>1396200</v>
          </cell>
          <cell r="I670">
            <v>0</v>
          </cell>
          <cell r="J670">
            <v>1396200</v>
          </cell>
          <cell r="K670">
            <v>0</v>
          </cell>
        </row>
        <row r="671">
          <cell r="F671">
            <v>188454</v>
          </cell>
          <cell r="G671">
            <v>0</v>
          </cell>
          <cell r="H671">
            <v>188454</v>
          </cell>
          <cell r="I671">
            <v>0</v>
          </cell>
          <cell r="J671">
            <v>188454</v>
          </cell>
          <cell r="K671">
            <v>0</v>
          </cell>
        </row>
        <row r="672"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</row>
        <row r="673"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</row>
        <row r="674">
          <cell r="F674">
            <v>196</v>
          </cell>
          <cell r="G674">
            <v>0</v>
          </cell>
          <cell r="H674">
            <v>196</v>
          </cell>
          <cell r="I674">
            <v>0</v>
          </cell>
          <cell r="J674">
            <v>196</v>
          </cell>
          <cell r="K674">
            <v>0</v>
          </cell>
        </row>
        <row r="675">
          <cell r="F675">
            <v>124967</v>
          </cell>
          <cell r="G675">
            <v>0</v>
          </cell>
          <cell r="H675">
            <v>124967</v>
          </cell>
          <cell r="I675">
            <v>0</v>
          </cell>
          <cell r="J675">
            <v>124967</v>
          </cell>
          <cell r="K675">
            <v>0</v>
          </cell>
        </row>
        <row r="676">
          <cell r="F676">
            <v>1455765</v>
          </cell>
          <cell r="G676">
            <v>0</v>
          </cell>
          <cell r="H676">
            <v>1455765</v>
          </cell>
          <cell r="I676">
            <v>0</v>
          </cell>
          <cell r="J676">
            <v>1455765</v>
          </cell>
          <cell r="K676">
            <v>0</v>
          </cell>
        </row>
        <row r="677"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</row>
        <row r="678"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F679">
            <v>755012</v>
          </cell>
          <cell r="G679">
            <v>-17267</v>
          </cell>
          <cell r="H679">
            <v>737745</v>
          </cell>
          <cell r="I679">
            <v>0</v>
          </cell>
          <cell r="J679">
            <v>737745</v>
          </cell>
          <cell r="K679">
            <v>0</v>
          </cell>
        </row>
        <row r="680"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</row>
        <row r="681">
          <cell r="F681">
            <v>3738696</v>
          </cell>
          <cell r="G681">
            <v>0</v>
          </cell>
          <cell r="H681">
            <v>3738696</v>
          </cell>
          <cell r="I681">
            <v>0</v>
          </cell>
          <cell r="J681">
            <v>3738696</v>
          </cell>
          <cell r="K681">
            <v>0</v>
          </cell>
        </row>
        <row r="682">
          <cell r="F682">
            <v>1212000</v>
          </cell>
          <cell r="G682">
            <v>0</v>
          </cell>
          <cell r="H682">
            <v>1212000</v>
          </cell>
          <cell r="I682">
            <v>0</v>
          </cell>
          <cell r="J682">
            <v>1212000</v>
          </cell>
          <cell r="K682">
            <v>0</v>
          </cell>
        </row>
        <row r="683">
          <cell r="F683">
            <v>0</v>
          </cell>
          <cell r="G683">
            <v>154</v>
          </cell>
          <cell r="H683">
            <v>154</v>
          </cell>
          <cell r="I683">
            <v>0</v>
          </cell>
          <cell r="J683">
            <v>154</v>
          </cell>
          <cell r="K683">
            <v>0</v>
          </cell>
        </row>
        <row r="684">
          <cell r="F684">
            <v>475210</v>
          </cell>
          <cell r="G684">
            <v>-97596</v>
          </cell>
          <cell r="H684">
            <v>377614</v>
          </cell>
          <cell r="I684">
            <v>0</v>
          </cell>
          <cell r="J684">
            <v>377614</v>
          </cell>
          <cell r="K684">
            <v>0</v>
          </cell>
        </row>
        <row r="685">
          <cell r="F685">
            <v>2415</v>
          </cell>
          <cell r="G685">
            <v>0</v>
          </cell>
          <cell r="H685">
            <v>2415</v>
          </cell>
          <cell r="I685">
            <v>0</v>
          </cell>
          <cell r="J685">
            <v>2415</v>
          </cell>
          <cell r="K685">
            <v>0</v>
          </cell>
        </row>
        <row r="686">
          <cell r="F686">
            <v>806649</v>
          </cell>
          <cell r="G686">
            <v>0</v>
          </cell>
          <cell r="H686">
            <v>806649</v>
          </cell>
          <cell r="I686">
            <v>0</v>
          </cell>
          <cell r="J686">
            <v>806649</v>
          </cell>
          <cell r="K686">
            <v>0</v>
          </cell>
        </row>
        <row r="687"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F690">
            <v>9929</v>
          </cell>
          <cell r="G690">
            <v>0</v>
          </cell>
          <cell r="H690">
            <v>9929</v>
          </cell>
          <cell r="I690">
            <v>0</v>
          </cell>
          <cell r="J690">
            <v>9929</v>
          </cell>
          <cell r="K690">
            <v>0</v>
          </cell>
        </row>
        <row r="691"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F693">
            <v>1658</v>
          </cell>
          <cell r="G693">
            <v>0</v>
          </cell>
          <cell r="H693">
            <v>1658</v>
          </cell>
          <cell r="I693">
            <v>0</v>
          </cell>
          <cell r="J693">
            <v>1658</v>
          </cell>
          <cell r="K693">
            <v>0</v>
          </cell>
        </row>
        <row r="694"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F695">
            <v>20368</v>
          </cell>
          <cell r="G695">
            <v>0</v>
          </cell>
          <cell r="H695">
            <v>20368</v>
          </cell>
          <cell r="I695">
            <v>0</v>
          </cell>
          <cell r="J695">
            <v>20368</v>
          </cell>
          <cell r="K695">
            <v>0</v>
          </cell>
        </row>
        <row r="696">
          <cell r="F696">
            <v>2656</v>
          </cell>
          <cell r="G696">
            <v>0</v>
          </cell>
          <cell r="H696">
            <v>2656</v>
          </cell>
          <cell r="I696">
            <v>0</v>
          </cell>
          <cell r="J696">
            <v>2656</v>
          </cell>
          <cell r="K696">
            <v>0</v>
          </cell>
        </row>
        <row r="697">
          <cell r="F697">
            <v>5806</v>
          </cell>
          <cell r="G697">
            <v>0</v>
          </cell>
          <cell r="H697">
            <v>5806</v>
          </cell>
          <cell r="I697">
            <v>0</v>
          </cell>
          <cell r="J697">
            <v>5806</v>
          </cell>
          <cell r="K697">
            <v>0</v>
          </cell>
        </row>
        <row r="698">
          <cell r="F698">
            <v>5764</v>
          </cell>
          <cell r="G698">
            <v>0</v>
          </cell>
          <cell r="H698">
            <v>5764</v>
          </cell>
          <cell r="I698">
            <v>0</v>
          </cell>
          <cell r="J698">
            <v>5764</v>
          </cell>
          <cell r="K698">
            <v>0</v>
          </cell>
        </row>
        <row r="699">
          <cell r="F699">
            <v>44297</v>
          </cell>
          <cell r="G699">
            <v>0</v>
          </cell>
          <cell r="H699">
            <v>44297</v>
          </cell>
          <cell r="I699">
            <v>0</v>
          </cell>
          <cell r="J699">
            <v>44297</v>
          </cell>
          <cell r="K699">
            <v>0</v>
          </cell>
        </row>
        <row r="700">
          <cell r="F700">
            <v>33669</v>
          </cell>
          <cell r="G700">
            <v>0</v>
          </cell>
          <cell r="H700">
            <v>33669</v>
          </cell>
          <cell r="I700">
            <v>0</v>
          </cell>
          <cell r="J700">
            <v>33669</v>
          </cell>
          <cell r="K700">
            <v>0</v>
          </cell>
        </row>
        <row r="701"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F702">
            <v>27289</v>
          </cell>
          <cell r="G702">
            <v>0</v>
          </cell>
          <cell r="H702">
            <v>27289</v>
          </cell>
          <cell r="I702">
            <v>0</v>
          </cell>
          <cell r="J702">
            <v>27289</v>
          </cell>
          <cell r="K702">
            <v>0</v>
          </cell>
        </row>
        <row r="703">
          <cell r="F703">
            <v>5575</v>
          </cell>
          <cell r="G703">
            <v>0</v>
          </cell>
          <cell r="H703">
            <v>5575</v>
          </cell>
          <cell r="I703">
            <v>0</v>
          </cell>
          <cell r="J703">
            <v>5575</v>
          </cell>
          <cell r="K703">
            <v>0</v>
          </cell>
        </row>
        <row r="704">
          <cell r="F704">
            <v>209876</v>
          </cell>
          <cell r="G704">
            <v>0</v>
          </cell>
          <cell r="H704">
            <v>209876</v>
          </cell>
          <cell r="I704">
            <v>0</v>
          </cell>
          <cell r="J704">
            <v>209876</v>
          </cell>
          <cell r="K704">
            <v>0</v>
          </cell>
        </row>
        <row r="705"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F706">
            <v>11476</v>
          </cell>
          <cell r="G706">
            <v>0</v>
          </cell>
          <cell r="H706">
            <v>11476</v>
          </cell>
          <cell r="I706">
            <v>0</v>
          </cell>
          <cell r="J706">
            <v>11476</v>
          </cell>
          <cell r="K706">
            <v>0</v>
          </cell>
        </row>
        <row r="707">
          <cell r="F707">
            <v>131482</v>
          </cell>
          <cell r="G707">
            <v>0</v>
          </cell>
          <cell r="H707">
            <v>131482</v>
          </cell>
          <cell r="I707">
            <v>0</v>
          </cell>
          <cell r="J707">
            <v>131482</v>
          </cell>
          <cell r="K707">
            <v>0</v>
          </cell>
        </row>
        <row r="708">
          <cell r="F708">
            <v>36130</v>
          </cell>
          <cell r="G708">
            <v>0</v>
          </cell>
          <cell r="H708">
            <v>36130</v>
          </cell>
          <cell r="I708">
            <v>0</v>
          </cell>
          <cell r="J708">
            <v>36130</v>
          </cell>
          <cell r="K708">
            <v>0</v>
          </cell>
        </row>
        <row r="709">
          <cell r="F709">
            <v>45233</v>
          </cell>
          <cell r="G709">
            <v>0</v>
          </cell>
          <cell r="H709">
            <v>45233</v>
          </cell>
          <cell r="I709">
            <v>0</v>
          </cell>
          <cell r="J709">
            <v>45233</v>
          </cell>
          <cell r="K709">
            <v>0</v>
          </cell>
        </row>
        <row r="710">
          <cell r="F710">
            <v>107446</v>
          </cell>
          <cell r="G710">
            <v>0</v>
          </cell>
          <cell r="H710">
            <v>107446</v>
          </cell>
          <cell r="I710">
            <v>0</v>
          </cell>
          <cell r="J710">
            <v>107446</v>
          </cell>
          <cell r="K710">
            <v>0</v>
          </cell>
        </row>
        <row r="711"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F712">
            <v>26632</v>
          </cell>
          <cell r="G712">
            <v>0</v>
          </cell>
          <cell r="H712">
            <v>26632</v>
          </cell>
          <cell r="I712">
            <v>0</v>
          </cell>
          <cell r="J712">
            <v>26632</v>
          </cell>
          <cell r="K712">
            <v>0</v>
          </cell>
        </row>
        <row r="713">
          <cell r="F713">
            <v>168349</v>
          </cell>
          <cell r="G713">
            <v>0</v>
          </cell>
          <cell r="H713">
            <v>168349</v>
          </cell>
          <cell r="I713">
            <v>0</v>
          </cell>
          <cell r="J713">
            <v>168349</v>
          </cell>
          <cell r="K713">
            <v>0</v>
          </cell>
        </row>
        <row r="714">
          <cell r="F714">
            <v>51</v>
          </cell>
          <cell r="G714">
            <v>0</v>
          </cell>
          <cell r="H714">
            <v>51</v>
          </cell>
          <cell r="I714">
            <v>0</v>
          </cell>
          <cell r="J714">
            <v>51</v>
          </cell>
          <cell r="K714">
            <v>0</v>
          </cell>
        </row>
        <row r="715">
          <cell r="F715">
            <v>12741</v>
          </cell>
          <cell r="G715">
            <v>0</v>
          </cell>
          <cell r="H715">
            <v>12741</v>
          </cell>
          <cell r="I715">
            <v>0</v>
          </cell>
          <cell r="J715">
            <v>12741</v>
          </cell>
          <cell r="K715">
            <v>0</v>
          </cell>
        </row>
        <row r="716">
          <cell r="F716">
            <v>58268</v>
          </cell>
          <cell r="G716">
            <v>0</v>
          </cell>
          <cell r="H716">
            <v>58268</v>
          </cell>
          <cell r="I716">
            <v>0</v>
          </cell>
          <cell r="J716">
            <v>58268</v>
          </cell>
          <cell r="K716">
            <v>0</v>
          </cell>
        </row>
        <row r="717">
          <cell r="F717">
            <v>8924</v>
          </cell>
          <cell r="G717">
            <v>0</v>
          </cell>
          <cell r="H717">
            <v>8924</v>
          </cell>
          <cell r="I717">
            <v>0</v>
          </cell>
          <cell r="J717">
            <v>8924</v>
          </cell>
          <cell r="K717">
            <v>0</v>
          </cell>
        </row>
        <row r="718">
          <cell r="F718">
            <v>4757</v>
          </cell>
          <cell r="G718">
            <v>0</v>
          </cell>
          <cell r="H718">
            <v>4757</v>
          </cell>
          <cell r="I718">
            <v>0</v>
          </cell>
          <cell r="J718">
            <v>4757</v>
          </cell>
          <cell r="K718">
            <v>0</v>
          </cell>
        </row>
        <row r="719">
          <cell r="F719">
            <v>69187</v>
          </cell>
          <cell r="G719">
            <v>0</v>
          </cell>
          <cell r="H719">
            <v>69187</v>
          </cell>
          <cell r="I719">
            <v>0</v>
          </cell>
          <cell r="J719">
            <v>69187</v>
          </cell>
          <cell r="K719">
            <v>0</v>
          </cell>
        </row>
        <row r="720">
          <cell r="F720">
            <v>13072</v>
          </cell>
          <cell r="G720">
            <v>0</v>
          </cell>
          <cell r="H720">
            <v>13072</v>
          </cell>
          <cell r="I720">
            <v>0</v>
          </cell>
          <cell r="J720">
            <v>13072</v>
          </cell>
          <cell r="K720">
            <v>0</v>
          </cell>
        </row>
        <row r="721">
          <cell r="F721">
            <v>-23118</v>
          </cell>
          <cell r="G721">
            <v>0</v>
          </cell>
          <cell r="H721">
            <v>-23118</v>
          </cell>
          <cell r="I721">
            <v>0</v>
          </cell>
          <cell r="J721">
            <v>-23118</v>
          </cell>
          <cell r="K721">
            <v>0</v>
          </cell>
        </row>
        <row r="722">
          <cell r="F722">
            <v>36473</v>
          </cell>
          <cell r="G722">
            <v>0</v>
          </cell>
          <cell r="H722">
            <v>36473</v>
          </cell>
          <cell r="I722">
            <v>0</v>
          </cell>
          <cell r="J722">
            <v>36473</v>
          </cell>
          <cell r="K722">
            <v>0</v>
          </cell>
        </row>
        <row r="723">
          <cell r="F723">
            <v>72469</v>
          </cell>
          <cell r="G723">
            <v>0</v>
          </cell>
          <cell r="H723">
            <v>72469</v>
          </cell>
          <cell r="I723">
            <v>0</v>
          </cell>
          <cell r="J723">
            <v>72469</v>
          </cell>
          <cell r="K723">
            <v>0</v>
          </cell>
        </row>
        <row r="724">
          <cell r="F724">
            <v>795358</v>
          </cell>
          <cell r="G724">
            <v>0</v>
          </cell>
          <cell r="H724">
            <v>795358</v>
          </cell>
          <cell r="I724">
            <v>0</v>
          </cell>
          <cell r="J724">
            <v>795358</v>
          </cell>
          <cell r="K724">
            <v>0</v>
          </cell>
        </row>
        <row r="725">
          <cell r="F725">
            <v>792</v>
          </cell>
          <cell r="G725">
            <v>0</v>
          </cell>
          <cell r="H725">
            <v>792</v>
          </cell>
          <cell r="I725">
            <v>0</v>
          </cell>
          <cell r="J725">
            <v>792</v>
          </cell>
          <cell r="K725">
            <v>0</v>
          </cell>
        </row>
        <row r="726">
          <cell r="F726">
            <v>80778</v>
          </cell>
          <cell r="G726">
            <v>0</v>
          </cell>
          <cell r="H726">
            <v>80778</v>
          </cell>
          <cell r="I726">
            <v>0</v>
          </cell>
          <cell r="J726">
            <v>80778</v>
          </cell>
          <cell r="K726">
            <v>0</v>
          </cell>
        </row>
        <row r="727"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F728">
            <v>16336</v>
          </cell>
          <cell r="G728">
            <v>0</v>
          </cell>
          <cell r="H728">
            <v>16336</v>
          </cell>
          <cell r="I728">
            <v>0</v>
          </cell>
          <cell r="J728">
            <v>16336</v>
          </cell>
          <cell r="K728">
            <v>0</v>
          </cell>
        </row>
        <row r="729">
          <cell r="F729">
            <v>86593</v>
          </cell>
          <cell r="G729">
            <v>0</v>
          </cell>
          <cell r="H729">
            <v>86593</v>
          </cell>
          <cell r="I729">
            <v>0</v>
          </cell>
          <cell r="J729">
            <v>86593</v>
          </cell>
          <cell r="K729">
            <v>0</v>
          </cell>
        </row>
        <row r="730">
          <cell r="F730">
            <v>470</v>
          </cell>
          <cell r="G730">
            <v>0</v>
          </cell>
          <cell r="H730">
            <v>470</v>
          </cell>
          <cell r="I730">
            <v>0</v>
          </cell>
          <cell r="J730">
            <v>470</v>
          </cell>
          <cell r="K730">
            <v>0</v>
          </cell>
        </row>
        <row r="731">
          <cell r="F731">
            <v>172711</v>
          </cell>
          <cell r="G731">
            <v>0</v>
          </cell>
          <cell r="H731">
            <v>172711</v>
          </cell>
          <cell r="I731">
            <v>0</v>
          </cell>
          <cell r="J731">
            <v>172711</v>
          </cell>
          <cell r="K731">
            <v>0</v>
          </cell>
        </row>
        <row r="732">
          <cell r="F732">
            <v>1470</v>
          </cell>
          <cell r="G732">
            <v>0</v>
          </cell>
          <cell r="H732">
            <v>1470</v>
          </cell>
          <cell r="I732">
            <v>0</v>
          </cell>
          <cell r="J732">
            <v>1470</v>
          </cell>
          <cell r="K732">
            <v>0</v>
          </cell>
        </row>
        <row r="733">
          <cell r="F733">
            <v>322</v>
          </cell>
          <cell r="G733">
            <v>0</v>
          </cell>
          <cell r="H733">
            <v>322</v>
          </cell>
          <cell r="I733">
            <v>0</v>
          </cell>
          <cell r="J733">
            <v>322</v>
          </cell>
          <cell r="K733">
            <v>0</v>
          </cell>
        </row>
        <row r="734"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F739">
            <v>32092</v>
          </cell>
          <cell r="G739">
            <v>0</v>
          </cell>
          <cell r="H739">
            <v>32092</v>
          </cell>
          <cell r="I739">
            <v>0</v>
          </cell>
          <cell r="J739">
            <v>32092</v>
          </cell>
          <cell r="K739">
            <v>0</v>
          </cell>
        </row>
        <row r="740">
          <cell r="F740">
            <v>43043</v>
          </cell>
          <cell r="G740">
            <v>0</v>
          </cell>
          <cell r="H740">
            <v>43043</v>
          </cell>
          <cell r="I740">
            <v>0</v>
          </cell>
          <cell r="J740">
            <v>43043</v>
          </cell>
          <cell r="K740">
            <v>0</v>
          </cell>
        </row>
        <row r="741"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F742">
            <v>219</v>
          </cell>
          <cell r="G742">
            <v>0</v>
          </cell>
          <cell r="H742">
            <v>219</v>
          </cell>
          <cell r="I742">
            <v>0</v>
          </cell>
          <cell r="J742">
            <v>219</v>
          </cell>
          <cell r="K742">
            <v>0</v>
          </cell>
        </row>
        <row r="743">
          <cell r="F743">
            <v>79211</v>
          </cell>
          <cell r="G743">
            <v>0</v>
          </cell>
          <cell r="H743">
            <v>79211</v>
          </cell>
          <cell r="I743">
            <v>0</v>
          </cell>
          <cell r="J743">
            <v>79211</v>
          </cell>
          <cell r="K743">
            <v>0</v>
          </cell>
        </row>
        <row r="744">
          <cell r="F744">
            <v>12001</v>
          </cell>
          <cell r="G744">
            <v>0</v>
          </cell>
          <cell r="H744">
            <v>12001</v>
          </cell>
          <cell r="I744">
            <v>0</v>
          </cell>
          <cell r="J744">
            <v>12001</v>
          </cell>
          <cell r="K744">
            <v>0</v>
          </cell>
        </row>
        <row r="745">
          <cell r="F745">
            <v>10003</v>
          </cell>
          <cell r="G745">
            <v>0</v>
          </cell>
          <cell r="H745">
            <v>10003</v>
          </cell>
          <cell r="I745">
            <v>0</v>
          </cell>
          <cell r="J745">
            <v>10003</v>
          </cell>
          <cell r="K745">
            <v>0</v>
          </cell>
        </row>
        <row r="746">
          <cell r="F746">
            <v>47760</v>
          </cell>
          <cell r="G746">
            <v>0</v>
          </cell>
          <cell r="H746">
            <v>47760</v>
          </cell>
          <cell r="I746">
            <v>0</v>
          </cell>
          <cell r="J746">
            <v>47760</v>
          </cell>
          <cell r="K746">
            <v>0</v>
          </cell>
        </row>
        <row r="747">
          <cell r="F747">
            <v>135</v>
          </cell>
          <cell r="G747">
            <v>0</v>
          </cell>
          <cell r="H747">
            <v>135</v>
          </cell>
          <cell r="I747">
            <v>0</v>
          </cell>
          <cell r="J747">
            <v>135</v>
          </cell>
          <cell r="K747">
            <v>0</v>
          </cell>
        </row>
        <row r="748">
          <cell r="F748">
            <v>3403</v>
          </cell>
          <cell r="G748">
            <v>0</v>
          </cell>
          <cell r="H748">
            <v>3403</v>
          </cell>
          <cell r="I748">
            <v>0</v>
          </cell>
          <cell r="J748">
            <v>3403</v>
          </cell>
          <cell r="K748">
            <v>0</v>
          </cell>
        </row>
        <row r="749">
          <cell r="F749">
            <v>22</v>
          </cell>
          <cell r="G749">
            <v>0</v>
          </cell>
          <cell r="H749">
            <v>22</v>
          </cell>
          <cell r="I749">
            <v>0</v>
          </cell>
          <cell r="J749">
            <v>22</v>
          </cell>
          <cell r="K749">
            <v>0</v>
          </cell>
        </row>
        <row r="750">
          <cell r="F750">
            <v>346</v>
          </cell>
          <cell r="G750">
            <v>0</v>
          </cell>
          <cell r="H750">
            <v>346</v>
          </cell>
          <cell r="I750">
            <v>0</v>
          </cell>
          <cell r="J750">
            <v>346</v>
          </cell>
          <cell r="K750">
            <v>0</v>
          </cell>
        </row>
        <row r="751">
          <cell r="F751">
            <v>839</v>
          </cell>
          <cell r="G751">
            <v>11154</v>
          </cell>
          <cell r="H751">
            <v>11993</v>
          </cell>
          <cell r="I751">
            <v>0</v>
          </cell>
          <cell r="J751">
            <v>11993</v>
          </cell>
          <cell r="K751">
            <v>0</v>
          </cell>
        </row>
        <row r="752"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F753">
            <v>2268</v>
          </cell>
          <cell r="G753">
            <v>0</v>
          </cell>
          <cell r="H753">
            <v>2268</v>
          </cell>
          <cell r="I753">
            <v>0</v>
          </cell>
          <cell r="J753">
            <v>2268</v>
          </cell>
          <cell r="K753">
            <v>0</v>
          </cell>
        </row>
        <row r="754"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F755">
            <v>15028</v>
          </cell>
          <cell r="G755">
            <v>0</v>
          </cell>
          <cell r="H755">
            <v>15028</v>
          </cell>
          <cell r="I755">
            <v>0</v>
          </cell>
          <cell r="J755">
            <v>15028</v>
          </cell>
          <cell r="K755">
            <v>0</v>
          </cell>
        </row>
        <row r="756"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F757">
            <v>2318456</v>
          </cell>
          <cell r="G757">
            <v>0</v>
          </cell>
          <cell r="H757">
            <v>2318456</v>
          </cell>
          <cell r="I757">
            <v>0</v>
          </cell>
          <cell r="J757">
            <v>2318456</v>
          </cell>
          <cell r="K757">
            <v>0</v>
          </cell>
        </row>
        <row r="758"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F760">
            <v>1059954</v>
          </cell>
          <cell r="G760">
            <v>0</v>
          </cell>
          <cell r="H760">
            <v>1059954</v>
          </cell>
          <cell r="I760">
            <v>0</v>
          </cell>
          <cell r="J760">
            <v>1059954</v>
          </cell>
          <cell r="K760">
            <v>0</v>
          </cell>
        </row>
        <row r="761">
          <cell r="F761">
            <v>2812</v>
          </cell>
          <cell r="G761">
            <v>0</v>
          </cell>
          <cell r="H761">
            <v>2812</v>
          </cell>
          <cell r="I761">
            <v>0</v>
          </cell>
          <cell r="J761">
            <v>2812</v>
          </cell>
          <cell r="K761">
            <v>0</v>
          </cell>
        </row>
        <row r="762">
          <cell r="F762">
            <v>287767</v>
          </cell>
          <cell r="G762">
            <v>0</v>
          </cell>
          <cell r="H762">
            <v>287767</v>
          </cell>
          <cell r="I762">
            <v>0</v>
          </cell>
          <cell r="J762">
            <v>287767</v>
          </cell>
          <cell r="K762">
            <v>0</v>
          </cell>
        </row>
        <row r="763">
          <cell r="F763">
            <v>419643</v>
          </cell>
          <cell r="G763">
            <v>0</v>
          </cell>
          <cell r="H763">
            <v>419643</v>
          </cell>
          <cell r="I763">
            <v>0</v>
          </cell>
          <cell r="J763">
            <v>419643</v>
          </cell>
          <cell r="K763">
            <v>0</v>
          </cell>
        </row>
        <row r="764">
          <cell r="F764">
            <v>74374</v>
          </cell>
          <cell r="G764">
            <v>0</v>
          </cell>
          <cell r="H764">
            <v>74374</v>
          </cell>
          <cell r="I764">
            <v>0</v>
          </cell>
          <cell r="J764">
            <v>74374</v>
          </cell>
          <cell r="K764">
            <v>0</v>
          </cell>
        </row>
        <row r="765">
          <cell r="F765">
            <v>142026</v>
          </cell>
          <cell r="G765">
            <v>0</v>
          </cell>
          <cell r="H765">
            <v>142026</v>
          </cell>
          <cell r="I765">
            <v>0</v>
          </cell>
          <cell r="J765">
            <v>142026</v>
          </cell>
          <cell r="K765">
            <v>0</v>
          </cell>
        </row>
        <row r="766">
          <cell r="F766">
            <v>22310</v>
          </cell>
          <cell r="G766">
            <v>0</v>
          </cell>
          <cell r="H766">
            <v>22310</v>
          </cell>
          <cell r="I766">
            <v>0</v>
          </cell>
          <cell r="J766">
            <v>22310</v>
          </cell>
          <cell r="K766">
            <v>0</v>
          </cell>
        </row>
        <row r="767">
          <cell r="F767">
            <v>3448</v>
          </cell>
          <cell r="G767">
            <v>0</v>
          </cell>
          <cell r="H767">
            <v>3448</v>
          </cell>
          <cell r="I767">
            <v>0</v>
          </cell>
          <cell r="J767">
            <v>3448</v>
          </cell>
          <cell r="K767">
            <v>0</v>
          </cell>
        </row>
        <row r="768">
          <cell r="F768">
            <v>1298</v>
          </cell>
          <cell r="G768">
            <v>0</v>
          </cell>
          <cell r="H768">
            <v>1298</v>
          </cell>
          <cell r="I768">
            <v>0</v>
          </cell>
          <cell r="J768">
            <v>1298</v>
          </cell>
          <cell r="K768">
            <v>0</v>
          </cell>
        </row>
        <row r="769">
          <cell r="F769">
            <v>2843</v>
          </cell>
          <cell r="G769">
            <v>0</v>
          </cell>
          <cell r="H769">
            <v>2843</v>
          </cell>
          <cell r="I769">
            <v>0</v>
          </cell>
          <cell r="J769">
            <v>2843</v>
          </cell>
          <cell r="K769">
            <v>0</v>
          </cell>
        </row>
        <row r="770">
          <cell r="F770">
            <v>12651</v>
          </cell>
          <cell r="G770">
            <v>0</v>
          </cell>
          <cell r="H770">
            <v>12651</v>
          </cell>
          <cell r="I770">
            <v>0</v>
          </cell>
          <cell r="J770">
            <v>12651</v>
          </cell>
          <cell r="K770">
            <v>0</v>
          </cell>
        </row>
        <row r="771">
          <cell r="F771">
            <v>4080</v>
          </cell>
          <cell r="G771">
            <v>0</v>
          </cell>
          <cell r="H771">
            <v>4080</v>
          </cell>
          <cell r="I771">
            <v>0</v>
          </cell>
          <cell r="J771">
            <v>4080</v>
          </cell>
          <cell r="K771">
            <v>0</v>
          </cell>
        </row>
        <row r="772">
          <cell r="F772">
            <v>-26503</v>
          </cell>
          <cell r="G772">
            <v>0</v>
          </cell>
          <cell r="H772">
            <v>-26503</v>
          </cell>
          <cell r="I772">
            <v>0</v>
          </cell>
          <cell r="J772">
            <v>-26503</v>
          </cell>
          <cell r="K772">
            <v>0</v>
          </cell>
        </row>
        <row r="773">
          <cell r="F773">
            <v>363651</v>
          </cell>
          <cell r="G773">
            <v>0</v>
          </cell>
          <cell r="H773">
            <v>363651</v>
          </cell>
          <cell r="I773">
            <v>0</v>
          </cell>
          <cell r="J773">
            <v>363651</v>
          </cell>
          <cell r="K773">
            <v>0</v>
          </cell>
        </row>
        <row r="774"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F775">
            <v>152389</v>
          </cell>
          <cell r="G775">
            <v>0</v>
          </cell>
          <cell r="H775">
            <v>152389</v>
          </cell>
          <cell r="I775">
            <v>0</v>
          </cell>
          <cell r="J775">
            <v>152389</v>
          </cell>
          <cell r="K775">
            <v>0</v>
          </cell>
        </row>
        <row r="776">
          <cell r="F776">
            <v>14638</v>
          </cell>
          <cell r="G776">
            <v>0</v>
          </cell>
          <cell r="H776">
            <v>14638</v>
          </cell>
          <cell r="I776">
            <v>0</v>
          </cell>
          <cell r="J776">
            <v>14638</v>
          </cell>
          <cell r="K776">
            <v>0</v>
          </cell>
        </row>
        <row r="777"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F778">
            <v>574</v>
          </cell>
          <cell r="G778">
            <v>0</v>
          </cell>
          <cell r="H778">
            <v>574</v>
          </cell>
          <cell r="I778">
            <v>0</v>
          </cell>
          <cell r="J778">
            <v>574</v>
          </cell>
          <cell r="K778">
            <v>0</v>
          </cell>
        </row>
        <row r="779">
          <cell r="F779">
            <v>21166</v>
          </cell>
          <cell r="G779">
            <v>0</v>
          </cell>
          <cell r="H779">
            <v>21166</v>
          </cell>
          <cell r="I779">
            <v>0</v>
          </cell>
          <cell r="J779">
            <v>21166</v>
          </cell>
          <cell r="K779">
            <v>0</v>
          </cell>
        </row>
        <row r="780">
          <cell r="F780">
            <v>-1899</v>
          </cell>
          <cell r="G780">
            <v>0</v>
          </cell>
          <cell r="H780">
            <v>-1899</v>
          </cell>
          <cell r="I780">
            <v>0</v>
          </cell>
          <cell r="J780">
            <v>-1899</v>
          </cell>
          <cell r="K780">
            <v>0</v>
          </cell>
        </row>
        <row r="781"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</row>
        <row r="783"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</row>
        <row r="784"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F785">
            <v>522005</v>
          </cell>
          <cell r="G785">
            <v>0</v>
          </cell>
          <cell r="H785">
            <v>522005</v>
          </cell>
          <cell r="I785">
            <v>0</v>
          </cell>
          <cell r="J785">
            <v>522005</v>
          </cell>
          <cell r="K785">
            <v>0</v>
          </cell>
        </row>
        <row r="786"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F787">
            <v>3485</v>
          </cell>
          <cell r="G787">
            <v>0</v>
          </cell>
          <cell r="H787">
            <v>3485</v>
          </cell>
          <cell r="I787">
            <v>0</v>
          </cell>
          <cell r="J787">
            <v>3485</v>
          </cell>
          <cell r="K787">
            <v>0</v>
          </cell>
        </row>
        <row r="788">
          <cell r="F788">
            <v>64347</v>
          </cell>
          <cell r="G788">
            <v>0</v>
          </cell>
          <cell r="H788">
            <v>64347</v>
          </cell>
          <cell r="I788">
            <v>0</v>
          </cell>
          <cell r="J788">
            <v>64347</v>
          </cell>
          <cell r="K788">
            <v>0</v>
          </cell>
        </row>
        <row r="789">
          <cell r="F789">
            <v>6212</v>
          </cell>
          <cell r="G789">
            <v>0</v>
          </cell>
          <cell r="H789">
            <v>6212</v>
          </cell>
          <cell r="I789">
            <v>0</v>
          </cell>
          <cell r="J789">
            <v>6212</v>
          </cell>
          <cell r="K789">
            <v>0</v>
          </cell>
        </row>
        <row r="790"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F791">
            <v>260</v>
          </cell>
          <cell r="G791">
            <v>0</v>
          </cell>
          <cell r="H791">
            <v>260</v>
          </cell>
          <cell r="I791">
            <v>0</v>
          </cell>
          <cell r="J791">
            <v>260</v>
          </cell>
          <cell r="K791">
            <v>0</v>
          </cell>
        </row>
        <row r="792">
          <cell r="F792">
            <v>161177</v>
          </cell>
          <cell r="G792">
            <v>0</v>
          </cell>
          <cell r="H792">
            <v>161177</v>
          </cell>
          <cell r="I792">
            <v>0</v>
          </cell>
          <cell r="J792">
            <v>161177</v>
          </cell>
          <cell r="K792">
            <v>0</v>
          </cell>
        </row>
        <row r="793">
          <cell r="F793">
            <v>44877</v>
          </cell>
          <cell r="G793">
            <v>0</v>
          </cell>
          <cell r="H793">
            <v>44877</v>
          </cell>
          <cell r="I793">
            <v>0</v>
          </cell>
          <cell r="J793">
            <v>44877</v>
          </cell>
          <cell r="K793">
            <v>0</v>
          </cell>
        </row>
        <row r="794">
          <cell r="F794">
            <v>44455</v>
          </cell>
          <cell r="G794">
            <v>0</v>
          </cell>
          <cell r="H794">
            <v>44455</v>
          </cell>
          <cell r="I794">
            <v>0</v>
          </cell>
          <cell r="J794">
            <v>44455</v>
          </cell>
          <cell r="K794">
            <v>0</v>
          </cell>
        </row>
        <row r="795"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F796">
            <v>114029</v>
          </cell>
          <cell r="G796">
            <v>0</v>
          </cell>
          <cell r="H796">
            <v>114029</v>
          </cell>
          <cell r="I796">
            <v>0</v>
          </cell>
          <cell r="J796">
            <v>114029</v>
          </cell>
          <cell r="K796">
            <v>0</v>
          </cell>
        </row>
        <row r="797">
          <cell r="F797">
            <v>-43494242</v>
          </cell>
          <cell r="G797">
            <v>0</v>
          </cell>
          <cell r="H797">
            <v>-43494242</v>
          </cell>
          <cell r="I797">
            <v>0</v>
          </cell>
          <cell r="J797">
            <v>-43494242</v>
          </cell>
          <cell r="K797">
            <v>0</v>
          </cell>
        </row>
        <row r="798">
          <cell r="F798">
            <v>-407513</v>
          </cell>
          <cell r="G798">
            <v>0</v>
          </cell>
          <cell r="H798">
            <v>-407513</v>
          </cell>
          <cell r="I798">
            <v>0</v>
          </cell>
          <cell r="J798">
            <v>-407513</v>
          </cell>
          <cell r="K798">
            <v>0</v>
          </cell>
        </row>
        <row r="799">
          <cell r="F799">
            <v>-399712</v>
          </cell>
          <cell r="G799">
            <v>0</v>
          </cell>
          <cell r="H799">
            <v>-399712</v>
          </cell>
          <cell r="I799">
            <v>0</v>
          </cell>
          <cell r="J799">
            <v>-399712</v>
          </cell>
          <cell r="K799">
            <v>0</v>
          </cell>
        </row>
        <row r="800"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</row>
        <row r="804">
          <cell r="F804">
            <v>27747</v>
          </cell>
          <cell r="G804">
            <v>0</v>
          </cell>
          <cell r="H804">
            <v>27747</v>
          </cell>
          <cell r="I804">
            <v>0</v>
          </cell>
          <cell r="J804">
            <v>27747</v>
          </cell>
          <cell r="K804">
            <v>0</v>
          </cell>
        </row>
        <row r="805">
          <cell r="F805">
            <v>34858</v>
          </cell>
          <cell r="G805">
            <v>0</v>
          </cell>
          <cell r="H805">
            <v>34858</v>
          </cell>
          <cell r="I805">
            <v>0</v>
          </cell>
          <cell r="J805">
            <v>34858</v>
          </cell>
          <cell r="K805">
            <v>0</v>
          </cell>
        </row>
        <row r="806">
          <cell r="F806">
            <v>19104</v>
          </cell>
          <cell r="G806">
            <v>0</v>
          </cell>
          <cell r="H806">
            <v>19104</v>
          </cell>
          <cell r="I806">
            <v>0</v>
          </cell>
          <cell r="J806">
            <v>19104</v>
          </cell>
          <cell r="K806">
            <v>0</v>
          </cell>
        </row>
        <row r="807">
          <cell r="F807">
            <v>113</v>
          </cell>
          <cell r="G807">
            <v>0</v>
          </cell>
          <cell r="H807">
            <v>113</v>
          </cell>
          <cell r="I807">
            <v>0</v>
          </cell>
          <cell r="J807">
            <v>113</v>
          </cell>
          <cell r="K807">
            <v>0</v>
          </cell>
        </row>
        <row r="808"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</row>
        <row r="809">
          <cell r="F809">
            <v>12835</v>
          </cell>
          <cell r="G809">
            <v>0</v>
          </cell>
          <cell r="H809">
            <v>12835</v>
          </cell>
          <cell r="I809">
            <v>0</v>
          </cell>
          <cell r="J809">
            <v>12835</v>
          </cell>
          <cell r="K809">
            <v>0</v>
          </cell>
        </row>
        <row r="810">
          <cell r="F810">
            <v>17766</v>
          </cell>
          <cell r="G810">
            <v>0</v>
          </cell>
          <cell r="H810">
            <v>17766</v>
          </cell>
          <cell r="I810">
            <v>0</v>
          </cell>
          <cell r="J810">
            <v>17766</v>
          </cell>
          <cell r="K810">
            <v>0</v>
          </cell>
        </row>
        <row r="811">
          <cell r="F811">
            <v>4118</v>
          </cell>
          <cell r="G811">
            <v>0</v>
          </cell>
          <cell r="H811">
            <v>4118</v>
          </cell>
          <cell r="I811">
            <v>0</v>
          </cell>
          <cell r="J811">
            <v>4118</v>
          </cell>
          <cell r="K811">
            <v>0</v>
          </cell>
        </row>
        <row r="812">
          <cell r="F812">
            <v>4768</v>
          </cell>
          <cell r="G812">
            <v>0</v>
          </cell>
          <cell r="H812">
            <v>4768</v>
          </cell>
          <cell r="I812">
            <v>0</v>
          </cell>
          <cell r="J812">
            <v>4768</v>
          </cell>
          <cell r="K812">
            <v>0</v>
          </cell>
        </row>
        <row r="813">
          <cell r="F813">
            <v>15946</v>
          </cell>
          <cell r="G813">
            <v>0</v>
          </cell>
          <cell r="H813">
            <v>15946</v>
          </cell>
          <cell r="I813">
            <v>0</v>
          </cell>
          <cell r="J813">
            <v>15946</v>
          </cell>
          <cell r="K813">
            <v>0</v>
          </cell>
        </row>
        <row r="814">
          <cell r="F814">
            <v>21660</v>
          </cell>
          <cell r="G814">
            <v>0</v>
          </cell>
          <cell r="H814">
            <v>21660</v>
          </cell>
          <cell r="I814">
            <v>0</v>
          </cell>
          <cell r="J814">
            <v>21660</v>
          </cell>
          <cell r="K814">
            <v>0</v>
          </cell>
        </row>
        <row r="815">
          <cell r="F815">
            <v>9593</v>
          </cell>
          <cell r="G815">
            <v>0</v>
          </cell>
          <cell r="H815">
            <v>9593</v>
          </cell>
          <cell r="I815">
            <v>0</v>
          </cell>
          <cell r="J815">
            <v>9593</v>
          </cell>
          <cell r="K815">
            <v>0</v>
          </cell>
        </row>
        <row r="816">
          <cell r="F816">
            <v>746</v>
          </cell>
          <cell r="G816">
            <v>0</v>
          </cell>
          <cell r="H816">
            <v>746</v>
          </cell>
          <cell r="I816">
            <v>0</v>
          </cell>
          <cell r="J816">
            <v>746</v>
          </cell>
          <cell r="K816">
            <v>0</v>
          </cell>
        </row>
        <row r="817"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</row>
        <row r="818">
          <cell r="F818">
            <v>3413</v>
          </cell>
          <cell r="G818">
            <v>0</v>
          </cell>
          <cell r="H818">
            <v>3413</v>
          </cell>
          <cell r="I818">
            <v>0</v>
          </cell>
          <cell r="J818">
            <v>3413</v>
          </cell>
          <cell r="K818">
            <v>0</v>
          </cell>
        </row>
        <row r="819">
          <cell r="F819">
            <v>76934</v>
          </cell>
          <cell r="G819">
            <v>0</v>
          </cell>
          <cell r="H819">
            <v>76934</v>
          </cell>
          <cell r="I819">
            <v>0</v>
          </cell>
          <cell r="J819">
            <v>76934</v>
          </cell>
          <cell r="K819">
            <v>0</v>
          </cell>
        </row>
        <row r="820">
          <cell r="F820">
            <v>-4403</v>
          </cell>
          <cell r="G820">
            <v>0</v>
          </cell>
          <cell r="H820">
            <v>-4403</v>
          </cell>
          <cell r="I820">
            <v>0</v>
          </cell>
          <cell r="J820">
            <v>-4403</v>
          </cell>
          <cell r="K820">
            <v>0</v>
          </cell>
        </row>
        <row r="821"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</row>
        <row r="822">
          <cell r="F822">
            <v>592293</v>
          </cell>
          <cell r="G822">
            <v>0</v>
          </cell>
          <cell r="H822">
            <v>592293</v>
          </cell>
          <cell r="I822">
            <v>0</v>
          </cell>
          <cell r="J822">
            <v>592293</v>
          </cell>
          <cell r="K822">
            <v>0</v>
          </cell>
        </row>
        <row r="823">
          <cell r="F823">
            <v>1592</v>
          </cell>
          <cell r="G823">
            <v>0</v>
          </cell>
          <cell r="H823">
            <v>1592</v>
          </cell>
          <cell r="I823">
            <v>0</v>
          </cell>
          <cell r="J823">
            <v>1592</v>
          </cell>
          <cell r="K823">
            <v>0</v>
          </cell>
        </row>
        <row r="824">
          <cell r="F824">
            <v>1380</v>
          </cell>
          <cell r="G824">
            <v>0</v>
          </cell>
          <cell r="H824">
            <v>1380</v>
          </cell>
          <cell r="I824">
            <v>0</v>
          </cell>
          <cell r="J824">
            <v>1380</v>
          </cell>
          <cell r="K824">
            <v>0</v>
          </cell>
        </row>
        <row r="825">
          <cell r="F825">
            <v>132396</v>
          </cell>
          <cell r="G825">
            <v>0</v>
          </cell>
          <cell r="H825">
            <v>132396</v>
          </cell>
          <cell r="I825">
            <v>0</v>
          </cell>
          <cell r="J825">
            <v>132396</v>
          </cell>
          <cell r="K825">
            <v>0</v>
          </cell>
        </row>
        <row r="826">
          <cell r="F826">
            <v>52574</v>
          </cell>
          <cell r="G826">
            <v>0</v>
          </cell>
          <cell r="H826">
            <v>52574</v>
          </cell>
          <cell r="I826">
            <v>0</v>
          </cell>
          <cell r="J826">
            <v>52574</v>
          </cell>
          <cell r="K826">
            <v>0</v>
          </cell>
        </row>
        <row r="827">
          <cell r="F827">
            <v>693</v>
          </cell>
          <cell r="G827">
            <v>0</v>
          </cell>
          <cell r="H827">
            <v>693</v>
          </cell>
          <cell r="I827">
            <v>0</v>
          </cell>
          <cell r="J827">
            <v>693</v>
          </cell>
          <cell r="K827">
            <v>0</v>
          </cell>
        </row>
        <row r="828">
          <cell r="F828">
            <v>21790</v>
          </cell>
          <cell r="G828">
            <v>0</v>
          </cell>
          <cell r="H828">
            <v>21790</v>
          </cell>
          <cell r="I828">
            <v>0</v>
          </cell>
          <cell r="J828">
            <v>21790</v>
          </cell>
          <cell r="K828">
            <v>0</v>
          </cell>
        </row>
        <row r="829">
          <cell r="F829">
            <v>86</v>
          </cell>
          <cell r="G829">
            <v>0</v>
          </cell>
          <cell r="H829">
            <v>86</v>
          </cell>
          <cell r="I829">
            <v>0</v>
          </cell>
          <cell r="J829">
            <v>86</v>
          </cell>
          <cell r="K829">
            <v>0</v>
          </cell>
        </row>
        <row r="830"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F831">
            <v>1558</v>
          </cell>
          <cell r="G831">
            <v>0</v>
          </cell>
          <cell r="H831">
            <v>1558</v>
          </cell>
          <cell r="I831">
            <v>0</v>
          </cell>
          <cell r="J831">
            <v>1558</v>
          </cell>
          <cell r="K831">
            <v>0</v>
          </cell>
        </row>
        <row r="832">
          <cell r="F832">
            <v>13899</v>
          </cell>
          <cell r="G832">
            <v>0</v>
          </cell>
          <cell r="H832">
            <v>13899</v>
          </cell>
          <cell r="I832">
            <v>0</v>
          </cell>
          <cell r="J832">
            <v>13899</v>
          </cell>
          <cell r="K832">
            <v>0</v>
          </cell>
        </row>
        <row r="833">
          <cell r="F833">
            <v>1295</v>
          </cell>
          <cell r="G833">
            <v>0</v>
          </cell>
          <cell r="H833">
            <v>1295</v>
          </cell>
          <cell r="I833">
            <v>0</v>
          </cell>
          <cell r="J833">
            <v>1295</v>
          </cell>
          <cell r="K833">
            <v>0</v>
          </cell>
        </row>
        <row r="834">
          <cell r="F834">
            <v>1161</v>
          </cell>
          <cell r="G834">
            <v>0</v>
          </cell>
          <cell r="H834">
            <v>1161</v>
          </cell>
          <cell r="I834">
            <v>0</v>
          </cell>
          <cell r="J834">
            <v>1161</v>
          </cell>
          <cell r="K834">
            <v>0</v>
          </cell>
        </row>
        <row r="835">
          <cell r="F835">
            <v>954</v>
          </cell>
          <cell r="G835">
            <v>0</v>
          </cell>
          <cell r="H835">
            <v>954</v>
          </cell>
          <cell r="I835">
            <v>0</v>
          </cell>
          <cell r="J835">
            <v>954</v>
          </cell>
          <cell r="K835">
            <v>0</v>
          </cell>
        </row>
        <row r="836">
          <cell r="F836">
            <v>3</v>
          </cell>
          <cell r="G836">
            <v>0</v>
          </cell>
          <cell r="H836">
            <v>3</v>
          </cell>
          <cell r="I836">
            <v>0</v>
          </cell>
          <cell r="J836">
            <v>3</v>
          </cell>
          <cell r="K836">
            <v>0</v>
          </cell>
        </row>
        <row r="837">
          <cell r="F837">
            <v>6225</v>
          </cell>
          <cell r="G837">
            <v>0</v>
          </cell>
          <cell r="H837">
            <v>6225</v>
          </cell>
          <cell r="I837">
            <v>0</v>
          </cell>
          <cell r="J837">
            <v>6225</v>
          </cell>
          <cell r="K837">
            <v>0</v>
          </cell>
        </row>
        <row r="838">
          <cell r="F838">
            <v>108852</v>
          </cell>
          <cell r="G838">
            <v>0</v>
          </cell>
          <cell r="H838">
            <v>108852</v>
          </cell>
          <cell r="I838">
            <v>0</v>
          </cell>
          <cell r="J838">
            <v>108852</v>
          </cell>
          <cell r="K838">
            <v>0</v>
          </cell>
        </row>
        <row r="839">
          <cell r="F839">
            <v>15568</v>
          </cell>
          <cell r="G839">
            <v>0</v>
          </cell>
          <cell r="H839">
            <v>15568</v>
          </cell>
          <cell r="I839">
            <v>0</v>
          </cell>
          <cell r="J839">
            <v>15568</v>
          </cell>
          <cell r="K839">
            <v>0</v>
          </cell>
        </row>
        <row r="840">
          <cell r="F840">
            <v>113113</v>
          </cell>
          <cell r="G840">
            <v>0</v>
          </cell>
          <cell r="H840">
            <v>113113</v>
          </cell>
          <cell r="I840">
            <v>0</v>
          </cell>
          <cell r="J840">
            <v>113113</v>
          </cell>
          <cell r="K840">
            <v>0</v>
          </cell>
        </row>
        <row r="841">
          <cell r="F841">
            <v>18404</v>
          </cell>
          <cell r="G841">
            <v>0</v>
          </cell>
          <cell r="H841">
            <v>18404</v>
          </cell>
          <cell r="I841">
            <v>0</v>
          </cell>
          <cell r="J841">
            <v>18404</v>
          </cell>
          <cell r="K841">
            <v>0</v>
          </cell>
        </row>
        <row r="842"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F843">
            <v>951213</v>
          </cell>
          <cell r="G843">
            <v>0</v>
          </cell>
          <cell r="H843">
            <v>951213</v>
          </cell>
          <cell r="I843">
            <v>0</v>
          </cell>
          <cell r="J843">
            <v>951213</v>
          </cell>
          <cell r="K843">
            <v>0</v>
          </cell>
        </row>
        <row r="844"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F845">
            <v>6471</v>
          </cell>
          <cell r="G845">
            <v>0</v>
          </cell>
          <cell r="H845">
            <v>6471</v>
          </cell>
          <cell r="I845">
            <v>0</v>
          </cell>
          <cell r="J845">
            <v>6471</v>
          </cell>
          <cell r="K845">
            <v>0</v>
          </cell>
        </row>
        <row r="846">
          <cell r="F846">
            <v>1461</v>
          </cell>
          <cell r="G846">
            <v>0</v>
          </cell>
          <cell r="H846">
            <v>1461</v>
          </cell>
          <cell r="I846">
            <v>0</v>
          </cell>
          <cell r="J846">
            <v>1461</v>
          </cell>
          <cell r="K846">
            <v>0</v>
          </cell>
        </row>
        <row r="847">
          <cell r="F847">
            <v>60</v>
          </cell>
          <cell r="G847">
            <v>0</v>
          </cell>
          <cell r="H847">
            <v>60</v>
          </cell>
          <cell r="I847">
            <v>0</v>
          </cell>
          <cell r="J847">
            <v>60</v>
          </cell>
          <cell r="K847">
            <v>0</v>
          </cell>
        </row>
        <row r="848">
          <cell r="F848">
            <v>63</v>
          </cell>
          <cell r="G848">
            <v>0</v>
          </cell>
          <cell r="H848">
            <v>63</v>
          </cell>
          <cell r="I848">
            <v>0</v>
          </cell>
          <cell r="J848">
            <v>63</v>
          </cell>
          <cell r="K848">
            <v>0</v>
          </cell>
        </row>
        <row r="849">
          <cell r="F849">
            <v>21041</v>
          </cell>
          <cell r="G849">
            <v>0</v>
          </cell>
          <cell r="H849">
            <v>21041</v>
          </cell>
          <cell r="I849">
            <v>0</v>
          </cell>
          <cell r="J849">
            <v>21041</v>
          </cell>
          <cell r="K849">
            <v>0</v>
          </cell>
        </row>
        <row r="850"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F851">
            <v>15398</v>
          </cell>
          <cell r="G851">
            <v>0</v>
          </cell>
          <cell r="H851">
            <v>15398</v>
          </cell>
          <cell r="I851">
            <v>0</v>
          </cell>
          <cell r="J851">
            <v>15398</v>
          </cell>
          <cell r="K851">
            <v>0</v>
          </cell>
        </row>
        <row r="852">
          <cell r="F852">
            <v>2490</v>
          </cell>
          <cell r="G852">
            <v>0</v>
          </cell>
          <cell r="H852">
            <v>2490</v>
          </cell>
          <cell r="I852">
            <v>0</v>
          </cell>
          <cell r="J852">
            <v>2490</v>
          </cell>
          <cell r="K852">
            <v>0</v>
          </cell>
        </row>
        <row r="853">
          <cell r="F853">
            <v>27578</v>
          </cell>
          <cell r="G853">
            <v>0</v>
          </cell>
          <cell r="H853">
            <v>27578</v>
          </cell>
          <cell r="I853">
            <v>0</v>
          </cell>
          <cell r="J853">
            <v>27578</v>
          </cell>
          <cell r="K853">
            <v>0</v>
          </cell>
        </row>
        <row r="854"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</row>
        <row r="855">
          <cell r="F855">
            <v>390</v>
          </cell>
          <cell r="G855">
            <v>0</v>
          </cell>
          <cell r="H855">
            <v>390</v>
          </cell>
          <cell r="I855">
            <v>0</v>
          </cell>
          <cell r="J855">
            <v>390</v>
          </cell>
          <cell r="K855">
            <v>0</v>
          </cell>
        </row>
        <row r="856">
          <cell r="F856">
            <v>3989</v>
          </cell>
          <cell r="G856">
            <v>0</v>
          </cell>
          <cell r="H856">
            <v>3989</v>
          </cell>
          <cell r="I856">
            <v>0</v>
          </cell>
          <cell r="J856">
            <v>3989</v>
          </cell>
          <cell r="K856">
            <v>0</v>
          </cell>
        </row>
        <row r="857">
          <cell r="F857">
            <v>5679</v>
          </cell>
          <cell r="G857">
            <v>0</v>
          </cell>
          <cell r="H857">
            <v>5679</v>
          </cell>
          <cell r="I857">
            <v>0</v>
          </cell>
          <cell r="J857">
            <v>5679</v>
          </cell>
          <cell r="K857">
            <v>0</v>
          </cell>
        </row>
        <row r="858">
          <cell r="F858">
            <v>20434</v>
          </cell>
          <cell r="G858">
            <v>0</v>
          </cell>
          <cell r="H858">
            <v>20434</v>
          </cell>
          <cell r="I858">
            <v>0</v>
          </cell>
          <cell r="J858">
            <v>20434</v>
          </cell>
          <cell r="K858">
            <v>0</v>
          </cell>
        </row>
        <row r="859">
          <cell r="F859">
            <v>614</v>
          </cell>
          <cell r="G859">
            <v>0</v>
          </cell>
          <cell r="H859">
            <v>614</v>
          </cell>
          <cell r="I859">
            <v>0</v>
          </cell>
          <cell r="J859">
            <v>614</v>
          </cell>
          <cell r="K859">
            <v>0</v>
          </cell>
        </row>
        <row r="860">
          <cell r="F860">
            <v>3577</v>
          </cell>
          <cell r="G860">
            <v>0</v>
          </cell>
          <cell r="H860">
            <v>3577</v>
          </cell>
          <cell r="I860">
            <v>0</v>
          </cell>
          <cell r="J860">
            <v>3577</v>
          </cell>
          <cell r="K860">
            <v>0</v>
          </cell>
        </row>
        <row r="861">
          <cell r="F861">
            <v>1218</v>
          </cell>
          <cell r="G861">
            <v>0</v>
          </cell>
          <cell r="H861">
            <v>1218</v>
          </cell>
          <cell r="I861">
            <v>0</v>
          </cell>
          <cell r="J861">
            <v>1218</v>
          </cell>
          <cell r="K861">
            <v>0</v>
          </cell>
        </row>
        <row r="862">
          <cell r="F862">
            <v>10619</v>
          </cell>
          <cell r="G862">
            <v>0</v>
          </cell>
          <cell r="H862">
            <v>10619</v>
          </cell>
          <cell r="I862">
            <v>0</v>
          </cell>
          <cell r="J862">
            <v>10619</v>
          </cell>
          <cell r="K862">
            <v>0</v>
          </cell>
        </row>
        <row r="863">
          <cell r="F863">
            <v>97450</v>
          </cell>
          <cell r="G863">
            <v>0</v>
          </cell>
          <cell r="H863">
            <v>97450</v>
          </cell>
          <cell r="I863">
            <v>0</v>
          </cell>
          <cell r="J863">
            <v>97450</v>
          </cell>
          <cell r="K863">
            <v>0</v>
          </cell>
        </row>
        <row r="864"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F892">
            <v>609243</v>
          </cell>
          <cell r="G892">
            <v>0</v>
          </cell>
          <cell r="H892">
            <v>609243</v>
          </cell>
          <cell r="I892">
            <v>0</v>
          </cell>
          <cell r="J892">
            <v>609243</v>
          </cell>
          <cell r="K892">
            <v>0</v>
          </cell>
        </row>
        <row r="893"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F896">
            <v>1714269</v>
          </cell>
          <cell r="G896">
            <v>0</v>
          </cell>
          <cell r="H896">
            <v>1714269</v>
          </cell>
          <cell r="I896">
            <v>0</v>
          </cell>
          <cell r="J896">
            <v>1714269</v>
          </cell>
          <cell r="K896">
            <v>0</v>
          </cell>
        </row>
        <row r="897">
          <cell r="F897">
            <v>2939</v>
          </cell>
          <cell r="G897">
            <v>0</v>
          </cell>
          <cell r="H897">
            <v>2939</v>
          </cell>
          <cell r="I897">
            <v>0</v>
          </cell>
          <cell r="J897">
            <v>2939</v>
          </cell>
          <cell r="K897">
            <v>0</v>
          </cell>
        </row>
        <row r="898">
          <cell r="F898">
            <v>413784</v>
          </cell>
          <cell r="G898">
            <v>0</v>
          </cell>
          <cell r="H898">
            <v>413784</v>
          </cell>
          <cell r="I898">
            <v>0</v>
          </cell>
          <cell r="J898">
            <v>413784</v>
          </cell>
          <cell r="K898">
            <v>0</v>
          </cell>
        </row>
        <row r="899">
          <cell r="F899">
            <v>597558</v>
          </cell>
          <cell r="G899">
            <v>0</v>
          </cell>
          <cell r="H899">
            <v>597558</v>
          </cell>
          <cell r="I899">
            <v>0</v>
          </cell>
          <cell r="J899">
            <v>597558</v>
          </cell>
          <cell r="K899">
            <v>0</v>
          </cell>
        </row>
        <row r="900">
          <cell r="F900">
            <v>111147</v>
          </cell>
          <cell r="G900">
            <v>0</v>
          </cell>
          <cell r="H900">
            <v>111147</v>
          </cell>
          <cell r="I900">
            <v>0</v>
          </cell>
          <cell r="J900">
            <v>111147</v>
          </cell>
          <cell r="K900">
            <v>0</v>
          </cell>
        </row>
        <row r="901">
          <cell r="F901">
            <v>180546</v>
          </cell>
          <cell r="G901">
            <v>0</v>
          </cell>
          <cell r="H901">
            <v>180546</v>
          </cell>
          <cell r="I901">
            <v>0</v>
          </cell>
          <cell r="J901">
            <v>180546</v>
          </cell>
          <cell r="K901">
            <v>0</v>
          </cell>
        </row>
        <row r="902">
          <cell r="F902">
            <v>116012</v>
          </cell>
          <cell r="G902">
            <v>0</v>
          </cell>
          <cell r="H902">
            <v>116012</v>
          </cell>
          <cell r="I902">
            <v>0</v>
          </cell>
          <cell r="J902">
            <v>116012</v>
          </cell>
          <cell r="K902">
            <v>0</v>
          </cell>
        </row>
        <row r="903">
          <cell r="F903">
            <v>4858</v>
          </cell>
          <cell r="G903">
            <v>0</v>
          </cell>
          <cell r="H903">
            <v>4858</v>
          </cell>
          <cell r="I903">
            <v>0</v>
          </cell>
          <cell r="J903">
            <v>4858</v>
          </cell>
          <cell r="K903">
            <v>0</v>
          </cell>
        </row>
        <row r="904">
          <cell r="F904">
            <v>897</v>
          </cell>
          <cell r="G904">
            <v>0</v>
          </cell>
          <cell r="H904">
            <v>897</v>
          </cell>
          <cell r="I904">
            <v>0</v>
          </cell>
          <cell r="J904">
            <v>897</v>
          </cell>
          <cell r="K904">
            <v>0</v>
          </cell>
        </row>
        <row r="905">
          <cell r="F905">
            <v>5989</v>
          </cell>
          <cell r="G905">
            <v>0</v>
          </cell>
          <cell r="H905">
            <v>5989</v>
          </cell>
          <cell r="I905">
            <v>0</v>
          </cell>
          <cell r="J905">
            <v>5989</v>
          </cell>
          <cell r="K905">
            <v>0</v>
          </cell>
        </row>
        <row r="906">
          <cell r="F906">
            <v>770</v>
          </cell>
          <cell r="G906">
            <v>0</v>
          </cell>
          <cell r="H906">
            <v>770</v>
          </cell>
          <cell r="I906">
            <v>0</v>
          </cell>
          <cell r="J906">
            <v>770</v>
          </cell>
          <cell r="K906">
            <v>0</v>
          </cell>
        </row>
        <row r="907">
          <cell r="F907">
            <v>45210</v>
          </cell>
          <cell r="G907">
            <v>0</v>
          </cell>
          <cell r="H907">
            <v>45210</v>
          </cell>
          <cell r="I907">
            <v>0</v>
          </cell>
          <cell r="J907">
            <v>45210</v>
          </cell>
          <cell r="K907">
            <v>0</v>
          </cell>
        </row>
        <row r="908">
          <cell r="F908">
            <v>286599</v>
          </cell>
          <cell r="G908">
            <v>0</v>
          </cell>
          <cell r="H908">
            <v>286599</v>
          </cell>
          <cell r="I908">
            <v>0</v>
          </cell>
          <cell r="J908">
            <v>286599</v>
          </cell>
          <cell r="K908">
            <v>0</v>
          </cell>
        </row>
        <row r="909">
          <cell r="F909">
            <v>4062</v>
          </cell>
          <cell r="G909">
            <v>0</v>
          </cell>
          <cell r="H909">
            <v>4062</v>
          </cell>
          <cell r="I909">
            <v>0</v>
          </cell>
          <cell r="J909">
            <v>4062</v>
          </cell>
          <cell r="K909">
            <v>0</v>
          </cell>
        </row>
        <row r="910">
          <cell r="F910">
            <v>265973</v>
          </cell>
          <cell r="G910">
            <v>0</v>
          </cell>
          <cell r="H910">
            <v>265973</v>
          </cell>
          <cell r="I910">
            <v>0</v>
          </cell>
          <cell r="J910">
            <v>265973</v>
          </cell>
          <cell r="K910">
            <v>0</v>
          </cell>
        </row>
        <row r="911"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</row>
        <row r="912">
          <cell r="F912">
            <v>274229</v>
          </cell>
          <cell r="G912">
            <v>0</v>
          </cell>
          <cell r="H912">
            <v>274229</v>
          </cell>
          <cell r="I912">
            <v>0</v>
          </cell>
          <cell r="J912">
            <v>274229</v>
          </cell>
          <cell r="K912">
            <v>0</v>
          </cell>
        </row>
        <row r="913"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F914">
            <v>17161</v>
          </cell>
          <cell r="G914">
            <v>0</v>
          </cell>
          <cell r="H914">
            <v>17161</v>
          </cell>
          <cell r="I914">
            <v>0</v>
          </cell>
          <cell r="J914">
            <v>17161</v>
          </cell>
          <cell r="K914">
            <v>0</v>
          </cell>
        </row>
        <row r="915">
          <cell r="F915">
            <v>245</v>
          </cell>
          <cell r="G915">
            <v>0</v>
          </cell>
          <cell r="H915">
            <v>245</v>
          </cell>
          <cell r="I915">
            <v>0</v>
          </cell>
          <cell r="J915">
            <v>245</v>
          </cell>
          <cell r="K915">
            <v>0</v>
          </cell>
        </row>
        <row r="916"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F917">
            <v>50287</v>
          </cell>
          <cell r="G917">
            <v>0</v>
          </cell>
          <cell r="H917">
            <v>50287</v>
          </cell>
          <cell r="I917">
            <v>0</v>
          </cell>
          <cell r="J917">
            <v>50287</v>
          </cell>
          <cell r="K917">
            <v>0</v>
          </cell>
        </row>
        <row r="918">
          <cell r="F918">
            <v>-11860</v>
          </cell>
          <cell r="G918">
            <v>0</v>
          </cell>
          <cell r="H918">
            <v>-11860</v>
          </cell>
          <cell r="I918">
            <v>0</v>
          </cell>
          <cell r="J918">
            <v>-11860</v>
          </cell>
          <cell r="K918">
            <v>0</v>
          </cell>
        </row>
        <row r="919"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</row>
        <row r="921"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F922">
            <v>6503</v>
          </cell>
          <cell r="G922">
            <v>0</v>
          </cell>
          <cell r="H922">
            <v>6503</v>
          </cell>
          <cell r="I922">
            <v>0</v>
          </cell>
          <cell r="J922">
            <v>6503</v>
          </cell>
          <cell r="K922">
            <v>0</v>
          </cell>
        </row>
        <row r="923">
          <cell r="F923">
            <v>852503</v>
          </cell>
          <cell r="G923">
            <v>0</v>
          </cell>
          <cell r="H923">
            <v>852503</v>
          </cell>
          <cell r="I923">
            <v>0</v>
          </cell>
          <cell r="J923">
            <v>852503</v>
          </cell>
          <cell r="K923">
            <v>0</v>
          </cell>
        </row>
        <row r="924"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F925">
            <v>5801</v>
          </cell>
          <cell r="G925">
            <v>0</v>
          </cell>
          <cell r="H925">
            <v>5801</v>
          </cell>
          <cell r="I925">
            <v>0</v>
          </cell>
          <cell r="J925">
            <v>5801</v>
          </cell>
          <cell r="K925">
            <v>0</v>
          </cell>
        </row>
        <row r="926">
          <cell r="F926">
            <v>140897</v>
          </cell>
          <cell r="G926">
            <v>0</v>
          </cell>
          <cell r="H926">
            <v>140897</v>
          </cell>
          <cell r="I926">
            <v>0</v>
          </cell>
          <cell r="J926">
            <v>140897</v>
          </cell>
          <cell r="K926">
            <v>0</v>
          </cell>
        </row>
        <row r="927"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F928">
            <v>1275426</v>
          </cell>
          <cell r="G928">
            <v>0</v>
          </cell>
          <cell r="H928">
            <v>1275426</v>
          </cell>
          <cell r="I928">
            <v>0</v>
          </cell>
          <cell r="J928">
            <v>1275426</v>
          </cell>
          <cell r="K928">
            <v>0</v>
          </cell>
        </row>
        <row r="929">
          <cell r="F929">
            <v>233721</v>
          </cell>
          <cell r="G929">
            <v>0</v>
          </cell>
          <cell r="H929">
            <v>233721</v>
          </cell>
          <cell r="I929">
            <v>0</v>
          </cell>
          <cell r="J929">
            <v>233721</v>
          </cell>
          <cell r="K929">
            <v>0</v>
          </cell>
        </row>
        <row r="930">
          <cell r="F930">
            <v>253193</v>
          </cell>
          <cell r="G930">
            <v>0</v>
          </cell>
          <cell r="H930">
            <v>253193</v>
          </cell>
          <cell r="I930">
            <v>0</v>
          </cell>
          <cell r="J930">
            <v>253193</v>
          </cell>
          <cell r="K930">
            <v>0</v>
          </cell>
        </row>
        <row r="931">
          <cell r="F931">
            <v>46306</v>
          </cell>
          <cell r="G931">
            <v>0</v>
          </cell>
          <cell r="H931">
            <v>46306</v>
          </cell>
          <cell r="I931">
            <v>0</v>
          </cell>
          <cell r="J931">
            <v>46306</v>
          </cell>
          <cell r="K931">
            <v>0</v>
          </cell>
        </row>
        <row r="932">
          <cell r="F932">
            <v>81138</v>
          </cell>
          <cell r="G932">
            <v>0</v>
          </cell>
          <cell r="H932">
            <v>81138</v>
          </cell>
          <cell r="I932">
            <v>0</v>
          </cell>
          <cell r="J932">
            <v>81138</v>
          </cell>
          <cell r="K932">
            <v>0</v>
          </cell>
        </row>
        <row r="933">
          <cell r="F933">
            <v>4534</v>
          </cell>
          <cell r="G933">
            <v>0</v>
          </cell>
          <cell r="H933">
            <v>4534</v>
          </cell>
          <cell r="I933">
            <v>0</v>
          </cell>
          <cell r="J933">
            <v>4534</v>
          </cell>
          <cell r="K933">
            <v>0</v>
          </cell>
        </row>
        <row r="934">
          <cell r="F934">
            <v>170625</v>
          </cell>
          <cell r="G934">
            <v>0</v>
          </cell>
          <cell r="H934">
            <v>170625</v>
          </cell>
          <cell r="I934">
            <v>0</v>
          </cell>
          <cell r="J934">
            <v>170625</v>
          </cell>
          <cell r="K934">
            <v>0</v>
          </cell>
        </row>
        <row r="935">
          <cell r="F935">
            <v>97728</v>
          </cell>
          <cell r="G935">
            <v>0</v>
          </cell>
          <cell r="H935">
            <v>97728</v>
          </cell>
          <cell r="I935">
            <v>0</v>
          </cell>
          <cell r="J935">
            <v>97728</v>
          </cell>
          <cell r="K935">
            <v>0</v>
          </cell>
        </row>
        <row r="936">
          <cell r="F936">
            <v>85497</v>
          </cell>
          <cell r="G936">
            <v>0</v>
          </cell>
          <cell r="H936">
            <v>85497</v>
          </cell>
          <cell r="I936">
            <v>0</v>
          </cell>
          <cell r="J936">
            <v>85497</v>
          </cell>
          <cell r="K936">
            <v>0</v>
          </cell>
        </row>
        <row r="937">
          <cell r="F937">
            <v>484167</v>
          </cell>
          <cell r="G937">
            <v>0</v>
          </cell>
          <cell r="H937">
            <v>484167</v>
          </cell>
          <cell r="I937">
            <v>0</v>
          </cell>
          <cell r="J937">
            <v>484167</v>
          </cell>
          <cell r="K937">
            <v>0</v>
          </cell>
        </row>
        <row r="938">
          <cell r="F938">
            <v>25063</v>
          </cell>
          <cell r="G938">
            <v>0</v>
          </cell>
          <cell r="H938">
            <v>25063</v>
          </cell>
          <cell r="I938">
            <v>0</v>
          </cell>
          <cell r="J938">
            <v>25063</v>
          </cell>
          <cell r="K938">
            <v>0</v>
          </cell>
        </row>
        <row r="939">
          <cell r="F939">
            <v>144762</v>
          </cell>
          <cell r="G939">
            <v>0</v>
          </cell>
          <cell r="H939">
            <v>144762</v>
          </cell>
          <cell r="I939">
            <v>0</v>
          </cell>
          <cell r="J939">
            <v>144762</v>
          </cell>
          <cell r="K939">
            <v>0</v>
          </cell>
        </row>
        <row r="940">
          <cell r="F940">
            <v>2380583</v>
          </cell>
          <cell r="G940">
            <v>0</v>
          </cell>
          <cell r="H940">
            <v>2380583</v>
          </cell>
          <cell r="I940">
            <v>0</v>
          </cell>
          <cell r="J940">
            <v>2380583</v>
          </cell>
          <cell r="K940">
            <v>0</v>
          </cell>
        </row>
        <row r="941">
          <cell r="F941">
            <v>3601</v>
          </cell>
          <cell r="G941">
            <v>0</v>
          </cell>
          <cell r="H941">
            <v>3601</v>
          </cell>
          <cell r="I941">
            <v>0</v>
          </cell>
          <cell r="J941">
            <v>3601</v>
          </cell>
          <cell r="K941">
            <v>0</v>
          </cell>
        </row>
        <row r="942">
          <cell r="F942">
            <v>1542</v>
          </cell>
          <cell r="G942">
            <v>0</v>
          </cell>
          <cell r="H942">
            <v>1542</v>
          </cell>
          <cell r="I942">
            <v>0</v>
          </cell>
          <cell r="J942">
            <v>1542</v>
          </cell>
          <cell r="K942">
            <v>0</v>
          </cell>
        </row>
        <row r="943"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F949">
            <v>-24581</v>
          </cell>
          <cell r="G949">
            <v>0</v>
          </cell>
          <cell r="H949">
            <v>-24581</v>
          </cell>
          <cell r="I949">
            <v>0</v>
          </cell>
          <cell r="J949">
            <v>-24581</v>
          </cell>
          <cell r="K949">
            <v>0</v>
          </cell>
        </row>
        <row r="950">
          <cell r="F950">
            <v>886343</v>
          </cell>
          <cell r="G950">
            <v>0</v>
          </cell>
          <cell r="H950">
            <v>886343</v>
          </cell>
          <cell r="I950">
            <v>0</v>
          </cell>
          <cell r="J950">
            <v>886343</v>
          </cell>
          <cell r="K950">
            <v>0</v>
          </cell>
        </row>
        <row r="951"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F957">
            <v>1555</v>
          </cell>
          <cell r="G957">
            <v>0</v>
          </cell>
          <cell r="H957">
            <v>1555</v>
          </cell>
          <cell r="I957">
            <v>0</v>
          </cell>
          <cell r="J957">
            <v>1555</v>
          </cell>
          <cell r="K957">
            <v>0</v>
          </cell>
        </row>
        <row r="958">
          <cell r="F958">
            <v>76217</v>
          </cell>
          <cell r="G958">
            <v>0</v>
          </cell>
          <cell r="H958">
            <v>76217</v>
          </cell>
          <cell r="I958">
            <v>0</v>
          </cell>
          <cell r="J958">
            <v>76217</v>
          </cell>
          <cell r="K958">
            <v>0</v>
          </cell>
        </row>
        <row r="959"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</row>
        <row r="961">
          <cell r="F961">
            <v>88</v>
          </cell>
          <cell r="G961">
            <v>0</v>
          </cell>
          <cell r="H961">
            <v>88</v>
          </cell>
          <cell r="I961">
            <v>0</v>
          </cell>
          <cell r="J961">
            <v>88</v>
          </cell>
          <cell r="K961">
            <v>0</v>
          </cell>
        </row>
        <row r="962"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F963">
            <v>133</v>
          </cell>
          <cell r="G963">
            <v>0</v>
          </cell>
          <cell r="H963">
            <v>133</v>
          </cell>
          <cell r="I963">
            <v>0</v>
          </cell>
          <cell r="J963">
            <v>133</v>
          </cell>
          <cell r="K963">
            <v>0</v>
          </cell>
        </row>
        <row r="964"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F965">
            <v>5700</v>
          </cell>
          <cell r="G965">
            <v>0</v>
          </cell>
          <cell r="H965">
            <v>5700</v>
          </cell>
          <cell r="I965">
            <v>0</v>
          </cell>
          <cell r="J965">
            <v>5700</v>
          </cell>
          <cell r="K965">
            <v>0</v>
          </cell>
        </row>
        <row r="966"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</row>
        <row r="974"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</row>
        <row r="975"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</row>
        <row r="978"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</row>
        <row r="980"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</row>
        <row r="983">
          <cell r="F983">
            <v>-224087</v>
          </cell>
          <cell r="G983">
            <v>0</v>
          </cell>
          <cell r="H983">
            <v>-224087</v>
          </cell>
          <cell r="I983">
            <v>0</v>
          </cell>
          <cell r="J983">
            <v>-224087</v>
          </cell>
          <cell r="K983">
            <v>0</v>
          </cell>
        </row>
        <row r="984">
          <cell r="F984">
            <v>-1510976</v>
          </cell>
          <cell r="G984">
            <v>0</v>
          </cell>
          <cell r="H984">
            <v>-1510976</v>
          </cell>
          <cell r="I984">
            <v>0</v>
          </cell>
          <cell r="J984">
            <v>-1510976</v>
          </cell>
          <cell r="K984">
            <v>0</v>
          </cell>
        </row>
        <row r="985"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</row>
        <row r="986"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</row>
        <row r="987"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</row>
        <row r="989"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</row>
        <row r="990"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</row>
        <row r="993"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</row>
        <row r="994"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F997">
            <v>27564655</v>
          </cell>
          <cell r="G997">
            <v>1206185</v>
          </cell>
          <cell r="H997">
            <v>28770840</v>
          </cell>
          <cell r="I997">
            <v>0</v>
          </cell>
          <cell r="J997">
            <v>28770840</v>
          </cell>
          <cell r="K997">
            <v>0</v>
          </cell>
        </row>
        <row r="998">
          <cell r="F998">
            <v>0</v>
          </cell>
          <cell r="G998">
            <v>309885</v>
          </cell>
          <cell r="H998">
            <v>309885</v>
          </cell>
          <cell r="I998">
            <v>0</v>
          </cell>
          <cell r="J998">
            <v>309885</v>
          </cell>
          <cell r="K998">
            <v>0</v>
          </cell>
        </row>
        <row r="999">
          <cell r="F999">
            <v>0</v>
          </cell>
          <cell r="G999">
            <v>309885</v>
          </cell>
          <cell r="H999">
            <v>309885</v>
          </cell>
          <cell r="I999">
            <v>0</v>
          </cell>
          <cell r="J999">
            <v>309885</v>
          </cell>
          <cell r="K999">
            <v>0</v>
          </cell>
        </row>
        <row r="1000"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</row>
        <row r="1006"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</row>
        <row r="1007"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</row>
        <row r="1011"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</row>
        <row r="1012"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F1026">
            <v>0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</row>
        <row r="1027"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</row>
        <row r="1031"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</row>
        <row r="1032"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</row>
        <row r="1034"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</row>
        <row r="1035"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F1039">
            <v>3859408</v>
          </cell>
          <cell r="G1039">
            <v>0</v>
          </cell>
          <cell r="H1039">
            <v>3859408</v>
          </cell>
          <cell r="I1039">
            <v>0</v>
          </cell>
          <cell r="J1039">
            <v>3859408</v>
          </cell>
          <cell r="K1039">
            <v>0</v>
          </cell>
        </row>
        <row r="1040">
          <cell r="F1040">
            <v>0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</row>
        <row r="1041"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</row>
        <row r="1045"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</row>
        <row r="1046"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F1048">
            <v>0</v>
          </cell>
          <cell r="G1048">
            <v>0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</row>
        <row r="1049"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F1050">
            <v>0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</row>
        <row r="1051"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0</v>
          </cell>
        </row>
        <row r="1054"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F1056">
            <v>0</v>
          </cell>
          <cell r="G1056">
            <v>0</v>
          </cell>
          <cell r="H1056">
            <v>0</v>
          </cell>
          <cell r="I1056">
            <v>0</v>
          </cell>
          <cell r="J1056">
            <v>0</v>
          </cell>
          <cell r="K1056">
            <v>0</v>
          </cell>
        </row>
        <row r="1057">
          <cell r="F1057">
            <v>0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</row>
        <row r="1058"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</row>
        <row r="1064"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</row>
        <row r="1070"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</row>
        <row r="1077"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</row>
        <row r="1079"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</row>
        <row r="1080"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</row>
        <row r="1083"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</row>
        <row r="1084"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</row>
        <row r="1087"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</row>
        <row r="1099"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</row>
        <row r="1131"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</row>
        <row r="1133"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</row>
        <row r="1136"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</row>
        <row r="1137"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</row>
        <row r="1139"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</row>
        <row r="1148"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</row>
        <row r="1152"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F1154">
            <v>0</v>
          </cell>
          <cell r="G1154">
            <v>0</v>
          </cell>
          <cell r="H1154">
            <v>0</v>
          </cell>
          <cell r="I1154">
            <v>0</v>
          </cell>
          <cell r="J1154">
            <v>0</v>
          </cell>
          <cell r="K1154">
            <v>0</v>
          </cell>
        </row>
        <row r="1155"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</row>
        <row r="1158"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F1160">
            <v>0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</row>
        <row r="1161"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F1184">
            <v>0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</row>
        <row r="1193"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</row>
        <row r="1208"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</row>
        <row r="1216"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</row>
        <row r="1217"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</row>
        <row r="1218"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</row>
        <row r="1228"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</row>
        <row r="1234"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</row>
        <row r="1235"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</row>
        <row r="1255">
          <cell r="F1255">
            <v>0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</row>
        <row r="1256">
          <cell r="F1256">
            <v>0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</row>
        <row r="1257"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</row>
        <row r="1258"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F1266">
            <v>0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</row>
        <row r="1267"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</row>
        <row r="1268"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</row>
        <row r="1269"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</row>
        <row r="1270">
          <cell r="F1270">
            <v>0</v>
          </cell>
          <cell r="G1270">
            <v>0</v>
          </cell>
          <cell r="H1270">
            <v>0</v>
          </cell>
          <cell r="I1270">
            <v>0</v>
          </cell>
          <cell r="J1270">
            <v>0</v>
          </cell>
          <cell r="K1270">
            <v>0</v>
          </cell>
        </row>
        <row r="1271"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</row>
        <row r="1272"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F1310">
            <v>0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</row>
        <row r="1311"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F1330">
            <v>3859408</v>
          </cell>
          <cell r="G1330">
            <v>0</v>
          </cell>
          <cell r="H1330">
            <v>3859408</v>
          </cell>
          <cell r="I1330">
            <v>0</v>
          </cell>
          <cell r="J1330">
            <v>3859408</v>
          </cell>
          <cell r="K1330">
            <v>0</v>
          </cell>
        </row>
        <row r="1331">
          <cell r="F1331">
            <v>31975198</v>
          </cell>
          <cell r="G1331">
            <v>1547395</v>
          </cell>
          <cell r="H1331">
            <v>33522593</v>
          </cell>
          <cell r="I1331">
            <v>0</v>
          </cell>
          <cell r="J1331">
            <v>33522593</v>
          </cell>
          <cell r="K1331">
            <v>0</v>
          </cell>
        </row>
        <row r="1332">
          <cell r="F1332">
            <v>31975198</v>
          </cell>
          <cell r="G1332">
            <v>1547395</v>
          </cell>
          <cell r="H1332">
            <v>33522593</v>
          </cell>
          <cell r="I1332">
            <v>0</v>
          </cell>
          <cell r="J1332">
            <v>33522593</v>
          </cell>
          <cell r="K1332">
            <v>0</v>
          </cell>
        </row>
      </sheetData>
      <sheetData sheetId="2">
        <row r="1">
          <cell r="F1" t="str">
            <v>Preliminary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arameters"/>
      <sheetName val="Top Stratum"/>
      <sheetName val="Overstatement"/>
      <sheetName val="Understatement"/>
      <sheetName val="Module1"/>
      <sheetName val="Results"/>
      <sheetName val="Addtl Procedures"/>
      <sheetName val="Tickmarks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Page"/>
      <sheetName val="$ BS"/>
      <sheetName val="$ IS"/>
      <sheetName val="$ cash"/>
      <sheetName val="Cash new"/>
      <sheetName val="AR new"/>
      <sheetName val="Prepaids new"/>
      <sheetName val="Inventory new"/>
      <sheetName val="PPE new"/>
      <sheetName val="Accum Depr new"/>
      <sheetName val="Long-term receivable"/>
      <sheetName val="AP new"/>
      <sheetName val="Taxes payable new"/>
      <sheetName val="Site restoration new"/>
      <sheetName val="Future tax asset new"/>
      <sheetName val="To HHL new"/>
      <sheetName val="to hosi new"/>
      <sheetName val=" other intercompany new"/>
      <sheetName val=" capital stock new"/>
      <sheetName val="Pref shares new"/>
      <sheetName val="Sales new"/>
      <sheetName val="Prod cost new"/>
      <sheetName val="Royalty new"/>
      <sheetName val="G&amp;A new"/>
      <sheetName val="other income new"/>
      <sheetName val="FX gain_loss new"/>
      <sheetName val="DD&amp;A new"/>
      <sheetName val=" income tax new"/>
      <sheetName val="Kumkol Road Receivable new"/>
      <sheetName val="Income tax"/>
    </sheetNames>
    <sheetDataSet>
      <sheetData sheetId="0"/>
      <sheetData sheetId="1"/>
      <sheetData sheetId="2">
        <row r="1">
          <cell r="A1" t="str">
            <v>Hurricane Kumkol Munai</v>
          </cell>
        </row>
        <row r="2">
          <cell r="A2" t="str">
            <v>Consolidated Statements of Income   (US Dollars)</v>
          </cell>
        </row>
        <row r="3">
          <cell r="A3" t="str">
            <v>For the Year Ended December 31, 2000</v>
          </cell>
        </row>
        <row r="7">
          <cell r="D7" t="str">
            <v>YTD December 31, 2000</v>
          </cell>
          <cell r="G7" t="str">
            <v>Month of December</v>
          </cell>
          <cell r="I7" t="str">
            <v>YTD November 30, 2000</v>
          </cell>
          <cell r="L7" t="str">
            <v>Month Of November</v>
          </cell>
          <cell r="N7" t="str">
            <v>YTD October 31, 2000</v>
          </cell>
          <cell r="Q7" t="str">
            <v>Month Of October</v>
          </cell>
          <cell r="T7" t="str">
            <v>YTD Sep. 30,  2000</v>
          </cell>
          <cell r="W7" t="str">
            <v>III Quarter</v>
          </cell>
          <cell r="Y7" t="str">
            <v>Month of September</v>
          </cell>
          <cell r="AA7" t="str">
            <v>YTD                 Aug 31, 2000</v>
          </cell>
          <cell r="AC7" t="str">
            <v>Month of August</v>
          </cell>
          <cell r="AE7" t="str">
            <v>YTD                 July 31, 2000</v>
          </cell>
          <cell r="AG7" t="str">
            <v>Month of July</v>
          </cell>
          <cell r="AI7" t="str">
            <v>YTD June 2000</v>
          </cell>
          <cell r="AK7" t="str">
            <v>II Quarter</v>
          </cell>
          <cell r="AM7" t="str">
            <v>Month of June</v>
          </cell>
          <cell r="AO7" t="str">
            <v>YTD May 2000</v>
          </cell>
          <cell r="AQ7" t="str">
            <v>Month of May</v>
          </cell>
          <cell r="AS7" t="str">
            <v>YTD April 2000</v>
          </cell>
          <cell r="AU7" t="str">
            <v>Month of April</v>
          </cell>
          <cell r="AW7" t="str">
            <v>YTD Mar 31, 2000 or   Q1</v>
          </cell>
          <cell r="AY7" t="str">
            <v>Month of March</v>
          </cell>
          <cell r="BA7" t="str">
            <v>YTD February 29, 2000</v>
          </cell>
          <cell r="BC7" t="str">
            <v>Month of February</v>
          </cell>
          <cell r="BE7" t="str">
            <v>YTD January 31, 2000</v>
          </cell>
          <cell r="BG7" t="str">
            <v>YTD December 31, 1999</v>
          </cell>
        </row>
        <row r="9">
          <cell r="A9" t="str">
            <v>Revenue</v>
          </cell>
        </row>
        <row r="10">
          <cell r="A10" t="str">
            <v>Sales</v>
          </cell>
          <cell r="C10" t="str">
            <v>Q</v>
          </cell>
          <cell r="D10">
            <v>313358136.01999998</v>
          </cell>
          <cell r="E10">
            <v>1</v>
          </cell>
          <cell r="G10">
            <v>32485044.469999969</v>
          </cell>
          <cell r="H10">
            <v>1</v>
          </cell>
          <cell r="I10">
            <v>280873091.55000001</v>
          </cell>
          <cell r="J10">
            <v>1</v>
          </cell>
          <cell r="L10">
            <v>37906970.850000024</v>
          </cell>
          <cell r="M10">
            <v>1</v>
          </cell>
          <cell r="N10">
            <v>242966120.69999999</v>
          </cell>
          <cell r="O10">
            <v>0.77536241370957337</v>
          </cell>
          <cell r="Q10">
            <v>36998053.699999988</v>
          </cell>
          <cell r="R10">
            <v>1</v>
          </cell>
          <cell r="T10">
            <v>205968067</v>
          </cell>
          <cell r="U10">
            <v>1</v>
          </cell>
          <cell r="W10">
            <v>82185734.260000005</v>
          </cell>
          <cell r="X10">
            <v>1</v>
          </cell>
          <cell r="Y10">
            <v>37404495.639999986</v>
          </cell>
          <cell r="Z10">
            <v>1</v>
          </cell>
          <cell r="AA10">
            <v>168563571.36000001</v>
          </cell>
          <cell r="AB10">
            <v>1</v>
          </cell>
          <cell r="AC10">
            <v>26957071.120000005</v>
          </cell>
          <cell r="AD10">
            <v>1.5123887901075874</v>
          </cell>
          <cell r="AE10">
            <v>141606500.24000001</v>
          </cell>
          <cell r="AF10">
            <v>1</v>
          </cell>
          <cell r="AG10">
            <v>17824167.500000015</v>
          </cell>
          <cell r="AH10">
            <v>1</v>
          </cell>
          <cell r="AI10">
            <v>123782332.73999999</v>
          </cell>
          <cell r="AJ10">
            <v>1</v>
          </cell>
          <cell r="AK10">
            <v>63542379.615174599</v>
          </cell>
          <cell r="AL10">
            <v>1</v>
          </cell>
          <cell r="AM10">
            <v>27586337.239999995</v>
          </cell>
          <cell r="AN10">
            <v>1</v>
          </cell>
          <cell r="AO10">
            <v>96195995.5</v>
          </cell>
          <cell r="AP10">
            <v>1</v>
          </cell>
          <cell r="AQ10">
            <v>19384542.430000007</v>
          </cell>
          <cell r="AR10">
            <v>1</v>
          </cell>
          <cell r="AS10">
            <v>76811453.069999993</v>
          </cell>
          <cell r="AT10">
            <v>1</v>
          </cell>
          <cell r="AU10">
            <v>16571499.945174597</v>
          </cell>
          <cell r="AV10">
            <v>1</v>
          </cell>
          <cell r="AW10">
            <v>60239953.124825396</v>
          </cell>
          <cell r="AX10">
            <v>1</v>
          </cell>
          <cell r="AY10">
            <v>17598116.4248254</v>
          </cell>
          <cell r="AZ10">
            <v>1</v>
          </cell>
          <cell r="BA10">
            <v>42641836.699999996</v>
          </cell>
          <cell r="BB10">
            <v>1</v>
          </cell>
          <cell r="BC10">
            <v>22133885.149999995</v>
          </cell>
          <cell r="BD10">
            <v>1</v>
          </cell>
          <cell r="BE10">
            <v>20507951.550000001</v>
          </cell>
          <cell r="BF10">
            <v>1</v>
          </cell>
          <cell r="BG10">
            <v>152870251.39528444</v>
          </cell>
          <cell r="BH10">
            <v>1</v>
          </cell>
        </row>
        <row r="11">
          <cell r="D11">
            <v>313358136.01999998</v>
          </cell>
          <cell r="G11">
            <v>32485044.469999969</v>
          </cell>
          <cell r="I11">
            <v>280873091.55000001</v>
          </cell>
          <cell r="L11">
            <v>37906970.850000024</v>
          </cell>
          <cell r="N11">
            <v>242966120.69999999</v>
          </cell>
          <cell r="Q11">
            <v>36998053.699999988</v>
          </cell>
          <cell r="T11">
            <v>205968067</v>
          </cell>
          <cell r="W11">
            <v>82185734.260000005</v>
          </cell>
          <cell r="Y11">
            <v>37404495.639999986</v>
          </cell>
          <cell r="AA11">
            <v>168563571.36000001</v>
          </cell>
          <cell r="AC11">
            <v>26957071.120000005</v>
          </cell>
          <cell r="AD11">
            <v>0.28023069962408159</v>
          </cell>
          <cell r="AE11">
            <v>141606500.24000001</v>
          </cell>
          <cell r="AG11">
            <v>17824167.500000015</v>
          </cell>
          <cell r="AI11">
            <v>123782332.73999999</v>
          </cell>
          <cell r="AK11">
            <v>63542379.615174599</v>
          </cell>
          <cell r="AM11">
            <v>27586337.239999995</v>
          </cell>
          <cell r="AO11">
            <v>96195995.5</v>
          </cell>
          <cell r="AQ11">
            <v>19384542.430000007</v>
          </cell>
          <cell r="AS11">
            <v>76811453.069999993</v>
          </cell>
          <cell r="AU11">
            <v>16571499.945174597</v>
          </cell>
          <cell r="AW11">
            <v>60239953.124825396</v>
          </cell>
          <cell r="AY11">
            <v>17598116.4248254</v>
          </cell>
          <cell r="BA11">
            <v>42641836.699999996</v>
          </cell>
          <cell r="BC11">
            <v>22133885.149999995</v>
          </cell>
          <cell r="BE11">
            <v>20507951.550000001</v>
          </cell>
          <cell r="BG11">
            <v>152870251.39528444</v>
          </cell>
        </row>
        <row r="13">
          <cell r="A13" t="str">
            <v>Expenses</v>
          </cell>
        </row>
        <row r="14">
          <cell r="A14" t="str">
            <v>Production</v>
          </cell>
          <cell r="C14" t="str">
            <v>R</v>
          </cell>
          <cell r="D14">
            <v>33522595.639999956</v>
          </cell>
          <cell r="E14">
            <v>0.10697853920684666</v>
          </cell>
          <cell r="G14">
            <v>4488349.8099999316</v>
          </cell>
          <cell r="H14">
            <v>0.13816665124608143</v>
          </cell>
          <cell r="I14">
            <v>29034245.830000024</v>
          </cell>
          <cell r="J14">
            <v>0.10337140403793879</v>
          </cell>
          <cell r="L14">
            <v>3221141.2900000215</v>
          </cell>
          <cell r="M14">
            <v>8.497490613919681E-2</v>
          </cell>
          <cell r="N14">
            <v>25813104.540000003</v>
          </cell>
          <cell r="O14">
            <v>8.2375727874359359E-2</v>
          </cell>
          <cell r="Q14">
            <v>2549555.5400000028</v>
          </cell>
          <cell r="R14">
            <v>6.8910531366681155E-2</v>
          </cell>
          <cell r="T14">
            <v>23263549</v>
          </cell>
          <cell r="U14">
            <v>0.11294735799991754</v>
          </cell>
          <cell r="W14">
            <v>6081508.9600000009</v>
          </cell>
          <cell r="X14">
            <v>7.3997136057223079E-2</v>
          </cell>
          <cell r="Y14">
            <v>1823018.3400001004</v>
          </cell>
          <cell r="Z14">
            <v>4.8737947372576876E-2</v>
          </cell>
          <cell r="AA14">
            <v>21440530.6599999</v>
          </cell>
          <cell r="AB14">
            <v>0.1271955173173776</v>
          </cell>
          <cell r="AC14">
            <v>4627792.8799998984</v>
          </cell>
          <cell r="AD14">
            <v>0.25963585003338274</v>
          </cell>
          <cell r="AE14">
            <v>16812737.780000001</v>
          </cell>
          <cell r="AF14">
            <v>0.1187285735577473</v>
          </cell>
          <cell r="AG14">
            <v>-369302.25999999791</v>
          </cell>
          <cell r="AH14">
            <v>-2.0719187025144237E-2</v>
          </cell>
          <cell r="AI14">
            <v>17182040.039999999</v>
          </cell>
          <cell r="AJ14">
            <v>0.13880850085520854</v>
          </cell>
          <cell r="AK14">
            <v>9306748.8498149998</v>
          </cell>
          <cell r="AL14">
            <v>0.14646522377944513</v>
          </cell>
          <cell r="AM14">
            <v>1476892.8999999985</v>
          </cell>
          <cell r="AN14">
            <v>5.3537114664810023E-2</v>
          </cell>
          <cell r="AO14">
            <v>15705147.140000001</v>
          </cell>
          <cell r="AP14">
            <v>0.21688165948654259</v>
          </cell>
          <cell r="AQ14">
            <v>3546488.1400000006</v>
          </cell>
          <cell r="AR14">
            <v>0.18295444180881804</v>
          </cell>
          <cell r="AS14">
            <v>12158659</v>
          </cell>
          <cell r="AT14">
            <v>0.15829226650509454</v>
          </cell>
          <cell r="AU14">
            <v>4283367.8098150007</v>
          </cell>
          <cell r="AV14">
            <v>0.25847797869753253</v>
          </cell>
          <cell r="AW14">
            <v>7875291.1901849993</v>
          </cell>
          <cell r="AX14">
            <v>0.1307320271957437</v>
          </cell>
          <cell r="AY14">
            <v>-1610203.5579141155</v>
          </cell>
          <cell r="AZ14">
            <v>-9.1498630821797808E-2</v>
          </cell>
          <cell r="BA14">
            <v>9485494.7480991147</v>
          </cell>
          <cell r="BB14">
            <v>0.22244573597598144</v>
          </cell>
          <cell r="BC14">
            <v>4923983.6536827991</v>
          </cell>
          <cell r="BD14">
            <v>0.22246359463389553</v>
          </cell>
          <cell r="BE14">
            <v>4561511.0944163157</v>
          </cell>
          <cell r="BF14">
            <v>0.22242646142863134</v>
          </cell>
          <cell r="BG14">
            <v>54578656.546226941</v>
          </cell>
          <cell r="BH14">
            <v>0.35702601420534141</v>
          </cell>
        </row>
        <row r="15">
          <cell r="A15" t="str">
            <v>Pipeline Tariff</v>
          </cell>
          <cell r="D15">
            <v>24805521.739999998</v>
          </cell>
          <cell r="E15">
            <v>7.9160292612976205E-2</v>
          </cell>
          <cell r="G15">
            <v>2394564.0799999982</v>
          </cell>
          <cell r="H15">
            <v>7.37128152067449E-2</v>
          </cell>
          <cell r="I15">
            <v>22410957.66</v>
          </cell>
          <cell r="J15">
            <v>7.9790333550020701E-2</v>
          </cell>
          <cell r="L15">
            <v>1951751.17</v>
          </cell>
          <cell r="M15">
            <v>5.1487922306511613E-2</v>
          </cell>
          <cell r="N15">
            <v>20459206.489999998</v>
          </cell>
          <cell r="O15">
            <v>6.5290171654244833E-2</v>
          </cell>
          <cell r="Q15">
            <v>2783919.4899999984</v>
          </cell>
          <cell r="R15">
            <v>7.5245025388997674E-2</v>
          </cell>
          <cell r="T15">
            <v>17675287</v>
          </cell>
          <cell r="U15">
            <v>8.5815666755759759E-2</v>
          </cell>
          <cell r="W15">
            <v>6731287</v>
          </cell>
          <cell r="X15">
            <v>8.1903350509774944E-2</v>
          </cell>
          <cell r="Y15">
            <v>6731287</v>
          </cell>
          <cell r="AA15">
            <v>10944000</v>
          </cell>
          <cell r="AB15">
            <v>6.4925060092770451E-2</v>
          </cell>
          <cell r="AC15">
            <v>0</v>
          </cell>
          <cell r="AE15">
            <v>10944000</v>
          </cell>
          <cell r="AF15">
            <v>7.7284587794004503E-2</v>
          </cell>
          <cell r="AG15">
            <v>0</v>
          </cell>
          <cell r="AI15">
            <v>10944000</v>
          </cell>
          <cell r="AJ15">
            <v>8.8413263490416269E-2</v>
          </cell>
          <cell r="AK15">
            <v>5786000</v>
          </cell>
          <cell r="AM15">
            <v>5786000</v>
          </cell>
          <cell r="AO15">
            <v>5158000</v>
          </cell>
          <cell r="AQ15">
            <v>0</v>
          </cell>
          <cell r="AS15">
            <v>5158000</v>
          </cell>
          <cell r="AU15">
            <v>0</v>
          </cell>
          <cell r="AW15">
            <v>5158000</v>
          </cell>
        </row>
        <row r="16">
          <cell r="A16" t="str">
            <v>Royalty</v>
          </cell>
          <cell r="C16" t="str">
            <v>S</v>
          </cell>
          <cell r="D16">
            <v>33685749.969999999</v>
          </cell>
          <cell r="E16">
            <v>0.10749920330088387</v>
          </cell>
          <cell r="G16">
            <v>6467857.6099999994</v>
          </cell>
          <cell r="H16">
            <v>0.19910262446994906</v>
          </cell>
          <cell r="I16">
            <v>27217892.359999999</v>
          </cell>
          <cell r="J16">
            <v>9.6904592069670614E-2</v>
          </cell>
          <cell r="L16">
            <v>5145289.0600004122</v>
          </cell>
          <cell r="M16">
            <v>0.13573464047973141</v>
          </cell>
          <cell r="N16">
            <v>22072603.299999587</v>
          </cell>
          <cell r="O16">
            <v>7.0438902848818361E-2</v>
          </cell>
          <cell r="Q16">
            <v>3740884.8299995884</v>
          </cell>
          <cell r="R16">
            <v>0.10111031408118611</v>
          </cell>
          <cell r="T16">
            <v>18331718.469999999</v>
          </cell>
          <cell r="U16">
            <v>8.9002721329612705E-2</v>
          </cell>
          <cell r="W16">
            <v>6963802.1999999993</v>
          </cell>
          <cell r="X16">
            <v>8.4732493573270881E-2</v>
          </cell>
          <cell r="Y16">
            <v>2099857.0599999987</v>
          </cell>
          <cell r="Z16">
            <v>5.6139162527683785E-2</v>
          </cell>
          <cell r="AA16">
            <v>16231861.41</v>
          </cell>
          <cell r="AB16">
            <v>9.6295191654036147E-2</v>
          </cell>
          <cell r="AC16">
            <v>2789066.3800000008</v>
          </cell>
          <cell r="AD16">
            <v>0.15647667022877779</v>
          </cell>
          <cell r="AE16">
            <v>13442795.029999999</v>
          </cell>
          <cell r="AF16">
            <v>9.493063529722609E-2</v>
          </cell>
          <cell r="AG16">
            <v>2074878.7599999998</v>
          </cell>
          <cell r="AH16">
            <v>0.11640817221898291</v>
          </cell>
          <cell r="AI16">
            <v>11367916.27</v>
          </cell>
          <cell r="AJ16">
            <v>9.1837954725557391E-2</v>
          </cell>
          <cell r="AK16">
            <v>5683154.3599999994</v>
          </cell>
          <cell r="AL16">
            <v>8.9438802802449688E-2</v>
          </cell>
          <cell r="AM16">
            <v>2282911.7399999984</v>
          </cell>
          <cell r="AN16">
            <v>8.275515956100879E-2</v>
          </cell>
          <cell r="AO16">
            <v>9085004.5300000012</v>
          </cell>
          <cell r="AP16">
            <v>9.4442647875087493E-2</v>
          </cell>
          <cell r="AQ16">
            <v>1601763.5300000012</v>
          </cell>
          <cell r="AR16">
            <v>8.2630969277926902E-2</v>
          </cell>
          <cell r="AS16">
            <v>7483241</v>
          </cell>
          <cell r="AT16">
            <v>9.7423505231444524E-2</v>
          </cell>
          <cell r="AU16">
            <v>1798479.0899999999</v>
          </cell>
          <cell r="AV16">
            <v>0.10852844316749331</v>
          </cell>
          <cell r="AW16">
            <v>5684761.9100000001</v>
          </cell>
          <cell r="AX16">
            <v>9.4368631034961112E-2</v>
          </cell>
          <cell r="AY16">
            <v>819191.0377555415</v>
          </cell>
          <cell r="AZ16">
            <v>4.6549927161518317E-2</v>
          </cell>
          <cell r="BA16">
            <v>4865570.8722444586</v>
          </cell>
          <cell r="BB16">
            <v>0.11410321995451146</v>
          </cell>
          <cell r="BC16">
            <v>2398363.80630833</v>
          </cell>
          <cell r="BD16">
            <v>0.1083571090233262</v>
          </cell>
          <cell r="BE16">
            <v>2467207.0659361286</v>
          </cell>
          <cell r="BF16">
            <v>0.12030490026860477</v>
          </cell>
          <cell r="BG16">
            <v>16631733.172786128</v>
          </cell>
          <cell r="BH16">
            <v>0.10879640100663276</v>
          </cell>
        </row>
        <row r="17">
          <cell r="A17" t="str">
            <v>General and administrative</v>
          </cell>
          <cell r="C17" t="str">
            <v>T</v>
          </cell>
          <cell r="D17">
            <v>23516654.680000015</v>
          </cell>
          <cell r="E17">
            <v>7.504721268350624E-2</v>
          </cell>
          <cell r="G17">
            <v>2334858.2200000063</v>
          </cell>
          <cell r="H17">
            <v>7.1874866052784828E-2</v>
          </cell>
          <cell r="I17">
            <v>21181796.460000008</v>
          </cell>
          <cell r="J17">
            <v>7.5414117967328678E-2</v>
          </cell>
          <cell r="L17">
            <v>2232631.7300000079</v>
          </cell>
          <cell r="M17">
            <v>5.8897656023074355E-2</v>
          </cell>
          <cell r="N17">
            <v>18949164.73</v>
          </cell>
          <cell r="O17">
            <v>6.0471270893667099E-2</v>
          </cell>
          <cell r="Q17">
            <v>2311000.7300000004</v>
          </cell>
          <cell r="R17">
            <v>6.2462764899441213E-2</v>
          </cell>
          <cell r="T17">
            <v>16638164</v>
          </cell>
          <cell r="U17">
            <v>8.0780308532001716E-2</v>
          </cell>
          <cell r="W17">
            <v>5843122.540000001</v>
          </cell>
          <cell r="X17">
            <v>7.1096554561584813E-2</v>
          </cell>
          <cell r="Y17">
            <v>3222784.7816666681</v>
          </cell>
          <cell r="Z17">
            <v>8.6160359243562551E-2</v>
          </cell>
          <cell r="AA17">
            <v>13415379.218333332</v>
          </cell>
          <cell r="AB17">
            <v>7.9586467645979111E-2</v>
          </cell>
          <cell r="AC17">
            <v>967189.88833332621</v>
          </cell>
          <cell r="AD17">
            <v>5.4262836585962593E-2</v>
          </cell>
          <cell r="AE17">
            <v>12448189.330000006</v>
          </cell>
          <cell r="AF17">
            <v>8.7906906172402738E-2</v>
          </cell>
          <cell r="AG17">
            <v>1653147.8700000066</v>
          </cell>
          <cell r="AH17">
            <v>9.2747550201152745E-2</v>
          </cell>
          <cell r="AI17">
            <v>10795041.459999999</v>
          </cell>
          <cell r="AJ17">
            <v>8.7209872532250349E-2</v>
          </cell>
          <cell r="AK17">
            <v>5304335.3399999989</v>
          </cell>
          <cell r="AL17">
            <v>8.3477127739378321E-2</v>
          </cell>
          <cell r="AM17">
            <v>2745440.9099999964</v>
          </cell>
          <cell r="AN17">
            <v>9.9521762752146969E-2</v>
          </cell>
          <cell r="AO17">
            <v>8049600.5500000026</v>
          </cell>
          <cell r="AP17">
            <v>8.3679164690384666E-2</v>
          </cell>
          <cell r="AQ17">
            <v>1628358.5500000026</v>
          </cell>
          <cell r="AR17">
            <v>8.4002939758841752E-2</v>
          </cell>
          <cell r="AS17">
            <v>6421242</v>
          </cell>
          <cell r="AT17">
            <v>8.3597455110609328E-2</v>
          </cell>
          <cell r="AU17">
            <v>930535.87999999989</v>
          </cell>
          <cell r="AV17">
            <v>5.6152785389288778E-2</v>
          </cell>
          <cell r="AW17">
            <v>5490706.1200000001</v>
          </cell>
          <cell r="AX17">
            <v>9.114725087223273E-2</v>
          </cell>
          <cell r="AY17">
            <v>3207894.4491837029</v>
          </cell>
          <cell r="AZ17">
            <v>0.18228623858053206</v>
          </cell>
          <cell r="BA17">
            <v>2282811.6708162972</v>
          </cell>
          <cell r="BB17">
            <v>5.3534553093401285E-2</v>
          </cell>
          <cell r="BC17">
            <v>729304.41081629717</v>
          </cell>
          <cell r="BD17">
            <v>3.2949679004560001E-2</v>
          </cell>
          <cell r="BE17">
            <v>1553507.26</v>
          </cell>
          <cell r="BF17">
            <v>7.5751459438180693E-2</v>
          </cell>
          <cell r="BG17">
            <v>27094146.414564937</v>
          </cell>
          <cell r="BH17">
            <v>0.17723622593192587</v>
          </cell>
        </row>
        <row r="18">
          <cell r="A18" t="str">
            <v>Interest Expense</v>
          </cell>
          <cell r="D18">
            <v>75780.23</v>
          </cell>
          <cell r="E18">
            <v>2.4183265500137948E-4</v>
          </cell>
          <cell r="G18">
            <v>0</v>
          </cell>
          <cell r="H18">
            <v>0</v>
          </cell>
          <cell r="I18">
            <v>75780.23</v>
          </cell>
          <cell r="J18">
            <v>2.6980238506225815E-4</v>
          </cell>
          <cell r="L18">
            <v>0</v>
          </cell>
          <cell r="M18">
            <v>0</v>
          </cell>
          <cell r="N18">
            <v>75780.229999999938</v>
          </cell>
          <cell r="O18">
            <v>2.4183265500137929E-4</v>
          </cell>
          <cell r="Q18">
            <v>75780.229999999938</v>
          </cell>
          <cell r="R18">
            <v>2.0482220663407481E-3</v>
          </cell>
          <cell r="U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B18">
            <v>0</v>
          </cell>
          <cell r="AC18">
            <v>0</v>
          </cell>
          <cell r="AF18">
            <v>0</v>
          </cell>
          <cell r="AG18">
            <v>0</v>
          </cell>
          <cell r="AJ18">
            <v>0</v>
          </cell>
          <cell r="AK18">
            <v>0</v>
          </cell>
          <cell r="AM18">
            <v>0</v>
          </cell>
        </row>
        <row r="19">
          <cell r="A19" t="str">
            <v>Intercompany expense</v>
          </cell>
          <cell r="D19">
            <v>1632949</v>
          </cell>
          <cell r="E19">
            <v>5.2111268618721222E-3</v>
          </cell>
          <cell r="G19">
            <v>0</v>
          </cell>
          <cell r="H19">
            <v>0</v>
          </cell>
          <cell r="I19">
            <v>1632949</v>
          </cell>
          <cell r="J19">
            <v>5.8138321153819337E-3</v>
          </cell>
          <cell r="L19">
            <v>0</v>
          </cell>
          <cell r="M19">
            <v>0</v>
          </cell>
          <cell r="N19">
            <v>1632949</v>
          </cell>
          <cell r="O19">
            <v>5.2111268618721222E-3</v>
          </cell>
          <cell r="Q19">
            <v>0</v>
          </cell>
          <cell r="R19">
            <v>0</v>
          </cell>
          <cell r="T19">
            <v>1632949</v>
          </cell>
          <cell r="U19">
            <v>7.9281658743731373E-3</v>
          </cell>
          <cell r="W19">
            <v>1632949</v>
          </cell>
          <cell r="X19">
            <v>1.9869007860099635E-2</v>
          </cell>
          <cell r="Y19">
            <v>1632949</v>
          </cell>
          <cell r="Z19">
            <v>4.3656490271018145E-2</v>
          </cell>
          <cell r="AB19">
            <v>0</v>
          </cell>
          <cell r="AC19">
            <v>0</v>
          </cell>
          <cell r="AF19">
            <v>0</v>
          </cell>
          <cell r="AG19">
            <v>0</v>
          </cell>
          <cell r="AJ19">
            <v>0</v>
          </cell>
          <cell r="AK19">
            <v>0</v>
          </cell>
          <cell r="AM19">
            <v>0</v>
          </cell>
        </row>
        <row r="20">
          <cell r="A20" t="str">
            <v>Crude Oil Purchases</v>
          </cell>
          <cell r="D20">
            <v>4242002.49</v>
          </cell>
          <cell r="E20">
            <v>1.3537234245385145E-2</v>
          </cell>
          <cell r="G20">
            <v>0.44000000040978193</v>
          </cell>
          <cell r="H20">
            <v>1.3544694415183061E-8</v>
          </cell>
          <cell r="I20">
            <v>4242002.05</v>
          </cell>
          <cell r="J20">
            <v>1.5102913656094586E-2</v>
          </cell>
          <cell r="L20">
            <v>0</v>
          </cell>
          <cell r="M20">
            <v>0</v>
          </cell>
          <cell r="N20">
            <v>4242002.05</v>
          </cell>
          <cell r="O20">
            <v>1.3537232841240974E-2</v>
          </cell>
          <cell r="Q20">
            <v>2.0499999998137355</v>
          </cell>
          <cell r="R20">
            <v>5.5408320027756924E-8</v>
          </cell>
          <cell r="T20">
            <v>4242000</v>
          </cell>
          <cell r="U20">
            <v>2.0595425600610215E-2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4242000</v>
          </cell>
          <cell r="AB20">
            <v>2.5165579761835914E-2</v>
          </cell>
          <cell r="AC20">
            <v>0</v>
          </cell>
          <cell r="AE20">
            <v>4242000</v>
          </cell>
          <cell r="AF20">
            <v>2.9956251957434857E-2</v>
          </cell>
          <cell r="AG20">
            <v>0</v>
          </cell>
          <cell r="AI20">
            <v>4242000</v>
          </cell>
          <cell r="AJ20">
            <v>3.4269834039322537E-2</v>
          </cell>
          <cell r="AK20">
            <v>4242000</v>
          </cell>
          <cell r="AM20">
            <v>4242000</v>
          </cell>
        </row>
        <row r="21">
          <cell r="A21" t="str">
            <v>Restructuring Expense</v>
          </cell>
          <cell r="D21">
            <v>29722216.649999581</v>
          </cell>
          <cell r="E21">
            <v>9.4850630104917941E-2</v>
          </cell>
          <cell r="G21">
            <v>-0.35000000149011612</v>
          </cell>
          <cell r="H21">
            <v>-1.0774188775186752E-8</v>
          </cell>
          <cell r="I21">
            <v>29722216.999999583</v>
          </cell>
          <cell r="J21">
            <v>0.10582080624376415</v>
          </cell>
          <cell r="L21">
            <v>-4.1723251342773438E-7</v>
          </cell>
          <cell r="M21">
            <v>-1.1006748998192086E-14</v>
          </cell>
          <cell r="N21">
            <v>29722217</v>
          </cell>
          <cell r="O21">
            <v>9.4850631221852139E-2</v>
          </cell>
          <cell r="Q21">
            <v>0</v>
          </cell>
          <cell r="R21">
            <v>0</v>
          </cell>
          <cell r="T21">
            <v>29722217</v>
          </cell>
          <cell r="U21">
            <v>0.14430497616895147</v>
          </cell>
          <cell r="W21">
            <v>29722217</v>
          </cell>
          <cell r="X21">
            <v>0.36164691193208542</v>
          </cell>
          <cell r="Y21">
            <v>29722217</v>
          </cell>
          <cell r="Z21">
            <v>0.79461616822913028</v>
          </cell>
        </row>
        <row r="22">
          <cell r="A22" t="str">
            <v>Other non-operating (income) expense</v>
          </cell>
          <cell r="C22" t="str">
            <v>U</v>
          </cell>
          <cell r="D22">
            <v>-3952397.97</v>
          </cell>
          <cell r="E22">
            <v>-1.2613037657805507E-2</v>
          </cell>
          <cell r="G22">
            <v>-841063.90000000037</v>
          </cell>
          <cell r="H22">
            <v>-2.5890803405755693E-2</v>
          </cell>
          <cell r="I22">
            <v>-3111334.07</v>
          </cell>
          <cell r="J22">
            <v>-1.10773661258545E-2</v>
          </cell>
          <cell r="L22">
            <v>223333.43</v>
          </cell>
          <cell r="M22">
            <v>5.8916190081170789E-3</v>
          </cell>
          <cell r="N22">
            <v>-3334667.5</v>
          </cell>
          <cell r="O22">
            <v>-1.0641713479515865E-2</v>
          </cell>
          <cell r="Q22">
            <v>-384346.5</v>
          </cell>
          <cell r="R22">
            <v>-1.0388289695357681E-2</v>
          </cell>
          <cell r="T22">
            <v>-2950321</v>
          </cell>
          <cell r="U22">
            <v>-1.4324167056439871E-2</v>
          </cell>
          <cell r="W22">
            <v>-2082693.17</v>
          </cell>
          <cell r="X22">
            <v>-2.5341297839005274E-2</v>
          </cell>
          <cell r="Y22">
            <v>-1883449.0016666618</v>
          </cell>
          <cell r="Z22">
            <v>-5.0353546263367355E-2</v>
          </cell>
          <cell r="AA22">
            <v>-1066871.9983333382</v>
          </cell>
          <cell r="AB22">
            <v>-6.3291966925334495E-3</v>
          </cell>
          <cell r="AC22">
            <v>-58028.678333338234</v>
          </cell>
          <cell r="AD22">
            <v>-3.2556178757486534E-3</v>
          </cell>
          <cell r="AE22">
            <v>-1008843.32</v>
          </cell>
          <cell r="AF22">
            <v>-7.1242726731482976E-3</v>
          </cell>
          <cell r="AG22">
            <v>-141215.49</v>
          </cell>
          <cell r="AH22">
            <v>-7.9226976519380151E-3</v>
          </cell>
          <cell r="AI22">
            <v>-867627.83</v>
          </cell>
          <cell r="AJ22">
            <v>-7.0093026265906511E-3</v>
          </cell>
          <cell r="AK22">
            <v>-2062433.2498150398</v>
          </cell>
          <cell r="AL22">
            <v>-3.2457601718814268E-2</v>
          </cell>
          <cell r="AM22">
            <v>254877.02000000014</v>
          </cell>
          <cell r="AN22">
            <v>9.2392483200136565E-3</v>
          </cell>
          <cell r="AO22">
            <v>-1122504.8500000001</v>
          </cell>
          <cell r="AP22">
            <v>-1.1668935324859755E-2</v>
          </cell>
          <cell r="AQ22">
            <v>-818712.85000000009</v>
          </cell>
          <cell r="AR22">
            <v>-4.2235345660413391E-2</v>
          </cell>
          <cell r="AS22">
            <v>-303792</v>
          </cell>
          <cell r="AT22">
            <v>-3.9550351914726511E-3</v>
          </cell>
          <cell r="AU22">
            <v>-1498597.4198150397</v>
          </cell>
          <cell r="AV22">
            <v>-9.0432213425038308E-2</v>
          </cell>
          <cell r="AW22">
            <v>1194805.4198150397</v>
          </cell>
          <cell r="AX22">
            <v>1.9834102748042318E-2</v>
          </cell>
          <cell r="AY22">
            <v>2682752.5799672557</v>
          </cell>
          <cell r="AZ22">
            <v>0.15244543877336422</v>
          </cell>
          <cell r="BA22">
            <v>-1487947.1601522157</v>
          </cell>
          <cell r="BB22">
            <v>-3.4894068250869124E-2</v>
          </cell>
          <cell r="BC22">
            <v>-963100.294641293</v>
          </cell>
          <cell r="BD22">
            <v>-4.3512482698560187E-2</v>
          </cell>
          <cell r="BE22">
            <v>-524846.86551092274</v>
          </cell>
          <cell r="BF22">
            <v>-2.5592359345656963E-2</v>
          </cell>
          <cell r="BG22">
            <v>-14061433.370401369</v>
          </cell>
          <cell r="BH22">
            <v>-9.1982797451166609E-2</v>
          </cell>
        </row>
        <row r="23">
          <cell r="A23" t="str">
            <v>Foreign Exchange (Gain) / Loss</v>
          </cell>
          <cell r="C23" t="str">
            <v>V</v>
          </cell>
          <cell r="D23">
            <v>13890317.32</v>
          </cell>
          <cell r="E23">
            <v>4.4327291119428458E-2</v>
          </cell>
          <cell r="G23">
            <v>-202807.90000000037</v>
          </cell>
          <cell r="H23">
            <v>-6.243115972560667E-3</v>
          </cell>
          <cell r="I23">
            <v>14093125.220000001</v>
          </cell>
          <cell r="J23">
            <v>5.0176131655143598E-2</v>
          </cell>
          <cell r="L23">
            <v>658449.97000000067</v>
          </cell>
          <cell r="M23">
            <v>1.7370155283721392E-2</v>
          </cell>
          <cell r="N23">
            <v>13434675.25</v>
          </cell>
          <cell r="O23">
            <v>4.2873229400185529E-2</v>
          </cell>
          <cell r="Q23">
            <v>-189640.75</v>
          </cell>
          <cell r="R23">
            <v>-5.1256953011017455E-3</v>
          </cell>
          <cell r="T23">
            <v>13624316</v>
          </cell>
          <cell r="U23">
            <v>6.6147710169071991E-2</v>
          </cell>
          <cell r="W23">
            <v>-1327276.3500000015</v>
          </cell>
          <cell r="X23">
            <v>-1.6149717003209767E-2</v>
          </cell>
          <cell r="Y23">
            <v>-1194949.9900000002</v>
          </cell>
          <cell r="Z23">
            <v>-3.194669436264589E-2</v>
          </cell>
          <cell r="AA23">
            <v>14819265.99</v>
          </cell>
          <cell r="AB23">
            <v>8.7914997709384074E-2</v>
          </cell>
          <cell r="AC23">
            <v>-155813.13999999873</v>
          </cell>
          <cell r="AD23">
            <v>-8.7416783981635379E-3</v>
          </cell>
          <cell r="AE23">
            <v>14975079.129999999</v>
          </cell>
          <cell r="AF23">
            <v>0.10575135396058566</v>
          </cell>
          <cell r="AG23">
            <v>23486.779999997467</v>
          </cell>
          <cell r="AH23">
            <v>1.3176929581702735E-3</v>
          </cell>
          <cell r="AI23">
            <v>14951592.350000001</v>
          </cell>
          <cell r="AJ23">
            <v>0.12078938907546073</v>
          </cell>
          <cell r="AK23">
            <v>14268988.130000001</v>
          </cell>
          <cell r="AL23">
            <v>0.224558605082401</v>
          </cell>
          <cell r="AM23">
            <v>-226555.66999999806</v>
          </cell>
          <cell r="AN23">
            <v>-8.2126042333555589E-3</v>
          </cell>
          <cell r="AO23">
            <v>15178148.02</v>
          </cell>
          <cell r="AP23">
            <v>0.15778357447322222</v>
          </cell>
          <cell r="AQ23">
            <v>14580802.02</v>
          </cell>
          <cell r="AR23">
            <v>0.7521870620703629</v>
          </cell>
          <cell r="AS23">
            <v>597346</v>
          </cell>
          <cell r="AT23">
            <v>7.7767829682329438E-3</v>
          </cell>
          <cell r="AU23">
            <v>-85258.219999999972</v>
          </cell>
          <cell r="AV23">
            <v>-5.1448704270627022E-3</v>
          </cell>
          <cell r="AW23">
            <v>682604.22</v>
          </cell>
          <cell r="AX23">
            <v>1.1331420172016916E-2</v>
          </cell>
          <cell r="AY23">
            <v>297688.04359165358</v>
          </cell>
          <cell r="AZ23">
            <v>1.6915903748182363E-2</v>
          </cell>
          <cell r="BA23">
            <v>384916.17640834639</v>
          </cell>
          <cell r="BB23">
            <v>9.0267260089279041E-3</v>
          </cell>
          <cell r="BC23">
            <v>-33273.283332027611</v>
          </cell>
          <cell r="BD23">
            <v>-1.5032735150894926E-3</v>
          </cell>
          <cell r="BE23">
            <v>418189.459740374</v>
          </cell>
          <cell r="BF23">
            <v>2.0391576346413497E-2</v>
          </cell>
          <cell r="BG23">
            <v>-3592309.9879094586</v>
          </cell>
          <cell r="BH23">
            <v>-2.3499078173297685E-2</v>
          </cell>
        </row>
        <row r="24">
          <cell r="A24" t="str">
            <v>Depletion  and depreciation</v>
          </cell>
          <cell r="C24" t="str">
            <v>W</v>
          </cell>
          <cell r="D24">
            <v>7237182.8600000003</v>
          </cell>
          <cell r="E24">
            <v>2.3095563919036364E-2</v>
          </cell>
          <cell r="G24">
            <v>3687697.5110000004</v>
          </cell>
          <cell r="H24">
            <v>0.1135198541718359</v>
          </cell>
          <cell r="I24">
            <v>3549485.3489999999</v>
          </cell>
          <cell r="J24">
            <v>1.2637327874351158E-2</v>
          </cell>
          <cell r="L24">
            <v>613246.19999999995</v>
          </cell>
          <cell r="M24">
            <v>1.6177663006275253E-2</v>
          </cell>
          <cell r="N24">
            <v>2936239.1490000002</v>
          </cell>
          <cell r="O24">
            <v>9.3702342830268674E-3</v>
          </cell>
          <cell r="Q24">
            <v>622961.43383676698</v>
          </cell>
          <cell r="R24">
            <v>1.6837681216641056E-2</v>
          </cell>
          <cell r="T24">
            <v>2313277.7151632332</v>
          </cell>
          <cell r="U24">
            <v>1.1231244478122102E-2</v>
          </cell>
          <cell r="W24">
            <v>1322912.8351632333</v>
          </cell>
          <cell r="X24">
            <v>1.6096623666804644E-2</v>
          </cell>
          <cell r="Y24">
            <v>261467.75516323326</v>
          </cell>
          <cell r="Z24">
            <v>6.99027618711218E-3</v>
          </cell>
          <cell r="AA24">
            <v>2051809.96</v>
          </cell>
          <cell r="AB24">
            <v>1.2172321358913095E-2</v>
          </cell>
          <cell r="AC24">
            <v>483214.85999999987</v>
          </cell>
          <cell r="AD24">
            <v>2.7110094202155554E-2</v>
          </cell>
          <cell r="AE24">
            <v>1568595.1</v>
          </cell>
          <cell r="AF24">
            <v>1.1077140507967405E-2</v>
          </cell>
          <cell r="AG24">
            <v>578230.22000000009</v>
          </cell>
          <cell r="AH24">
            <v>3.244079814667359E-2</v>
          </cell>
          <cell r="AI24">
            <v>990364.88</v>
          </cell>
          <cell r="AJ24">
            <v>8.0008581037184293E-3</v>
          </cell>
          <cell r="AK24">
            <v>513861.52250660572</v>
          </cell>
          <cell r="AL24">
            <v>8.0869102734057834E-3</v>
          </cell>
          <cell r="AM24">
            <v>-329747.2300000001</v>
          </cell>
          <cell r="AN24">
            <v>-1.1953280608846793E-2</v>
          </cell>
          <cell r="AO24">
            <v>1320112.1100000001</v>
          </cell>
          <cell r="AP24">
            <v>1.3723150357126873E-2</v>
          </cell>
          <cell r="AQ24">
            <v>258380.1100000001</v>
          </cell>
          <cell r="AR24">
            <v>1.3329182823532864E-2</v>
          </cell>
          <cell r="AS24">
            <v>1061732</v>
          </cell>
          <cell r="AT24">
            <v>1.3822574076712491E-2</v>
          </cell>
          <cell r="AU24">
            <v>585228.64250660571</v>
          </cell>
          <cell r="AV24">
            <v>3.5315369425989507E-2</v>
          </cell>
          <cell r="AW24">
            <v>476503.35749339429</v>
          </cell>
          <cell r="AX24">
            <v>7.9100884508660624E-3</v>
          </cell>
          <cell r="AY24">
            <v>70809.928040700848</v>
          </cell>
          <cell r="AZ24">
            <v>4.0237219899744688E-3</v>
          </cell>
          <cell r="BA24">
            <v>405693.42945269344</v>
          </cell>
          <cell r="BB24">
            <v>9.5139764336814661E-3</v>
          </cell>
          <cell r="BC24">
            <v>240861.92632387229</v>
          </cell>
          <cell r="BD24">
            <v>1.0882044642933929E-2</v>
          </cell>
          <cell r="BE24">
            <v>164831.50312882115</v>
          </cell>
          <cell r="BF24">
            <v>8.0374435607061465E-3</v>
          </cell>
          <cell r="BG24">
            <v>3906804.2612899183</v>
          </cell>
          <cell r="BH24">
            <v>2.5556340920692897E-2</v>
          </cell>
        </row>
        <row r="25">
          <cell r="D25">
            <v>168378572.60999957</v>
          </cell>
          <cell r="E25">
            <v>0.53733588905204888</v>
          </cell>
          <cell r="G25">
            <v>18329455.520999938</v>
          </cell>
          <cell r="H25">
            <v>0.56424289453958554</v>
          </cell>
          <cell r="I25">
            <v>150049117.08899963</v>
          </cell>
          <cell r="J25">
            <v>0.53422389542890203</v>
          </cell>
          <cell r="L25">
            <v>14045842.850000024</v>
          </cell>
          <cell r="M25">
            <v>0.37053456224661685</v>
          </cell>
          <cell r="N25">
            <v>136003274.23899961</v>
          </cell>
          <cell r="O25">
            <v>0.43401864705475285</v>
          </cell>
          <cell r="Q25">
            <v>11510117.053836359</v>
          </cell>
          <cell r="R25">
            <v>0.31110060943114859</v>
          </cell>
          <cell r="T25">
            <v>124493157.18516323</v>
          </cell>
          <cell r="U25">
            <v>0.60442940985198079</v>
          </cell>
          <cell r="W25">
            <v>54887830.015163235</v>
          </cell>
          <cell r="X25">
            <v>0.66785106331862842</v>
          </cell>
          <cell r="Y25">
            <v>42415181.945163332</v>
          </cell>
          <cell r="Z25">
            <v>1.1339594671557334</v>
          </cell>
          <cell r="AA25">
            <v>82077975.23999989</v>
          </cell>
          <cell r="AB25">
            <v>0.48692593884776292</v>
          </cell>
          <cell r="AC25">
            <v>8653422.1899998877</v>
          </cell>
          <cell r="AD25">
            <v>0.48548815477636642</v>
          </cell>
          <cell r="AE25">
            <v>73424553.049999997</v>
          </cell>
          <cell r="AF25">
            <v>0.51851117657422019</v>
          </cell>
          <cell r="AG25">
            <v>3819225.8800000059</v>
          </cell>
          <cell r="AH25">
            <v>0.21427232884789726</v>
          </cell>
          <cell r="AI25">
            <v>69605327.170000002</v>
          </cell>
          <cell r="AJ25">
            <v>0.56232037019534364</v>
          </cell>
          <cell r="AK25">
            <v>43042654.952506565</v>
          </cell>
          <cell r="AL25">
            <v>0.67738500215417674</v>
          </cell>
          <cell r="AM25">
            <v>16231819.669999994</v>
          </cell>
          <cell r="AN25">
            <v>0.5884006828736934</v>
          </cell>
          <cell r="AO25">
            <v>53373507.499999985</v>
          </cell>
          <cell r="AP25">
            <v>0.55484126155750413</v>
          </cell>
          <cell r="AQ25">
            <v>20797079.500000004</v>
          </cell>
          <cell r="AR25">
            <v>1.0728692500790691</v>
          </cell>
          <cell r="AS25">
            <v>32576428</v>
          </cell>
          <cell r="AT25">
            <v>0.42410899283876813</v>
          </cell>
          <cell r="AU25">
            <v>6013755.7825065665</v>
          </cell>
          <cell r="AV25">
            <v>0.36289749282820311</v>
          </cell>
          <cell r="AW25">
            <v>26562672.2174934</v>
          </cell>
          <cell r="AX25">
            <v>0.4409477570882554</v>
          </cell>
          <cell r="AY25">
            <v>5468132.48062474</v>
          </cell>
          <cell r="AZ25">
            <v>0.31072259943177366</v>
          </cell>
          <cell r="BA25">
            <v>15936539.736868694</v>
          </cell>
          <cell r="BB25">
            <v>0.37373014321563441</v>
          </cell>
          <cell r="BC25">
            <v>7296140.219157978</v>
          </cell>
          <cell r="BD25">
            <v>0.32963667109106598</v>
          </cell>
          <cell r="BE25">
            <v>8640399.5177107155</v>
          </cell>
          <cell r="BF25">
            <v>0.42131948169687944</v>
          </cell>
          <cell r="BG25">
            <v>84557597.036557108</v>
          </cell>
          <cell r="BH25">
            <v>0.5531331064401287</v>
          </cell>
        </row>
        <row r="26">
          <cell r="A26" t="str">
            <v>Income Before Income Taxes</v>
          </cell>
          <cell r="D26">
            <v>144979563.41000041</v>
          </cell>
          <cell r="E26">
            <v>0.46266411094795107</v>
          </cell>
          <cell r="G26">
            <v>14155588.949000031</v>
          </cell>
          <cell r="H26">
            <v>0.43575710546041446</v>
          </cell>
          <cell r="I26">
            <v>130823974.46100038</v>
          </cell>
          <cell r="J26">
            <v>0.46577610457109797</v>
          </cell>
          <cell r="L26">
            <v>23861128</v>
          </cell>
          <cell r="M26">
            <v>0.62946543775338315</v>
          </cell>
          <cell r="N26">
            <v>106962846.46100038</v>
          </cell>
          <cell r="O26">
            <v>0.34134376665482052</v>
          </cell>
          <cell r="Q26">
            <v>25487936.646163628</v>
          </cell>
          <cell r="R26">
            <v>0.6888993905688513</v>
          </cell>
          <cell r="T26">
            <v>81474909.81483677</v>
          </cell>
          <cell r="U26">
            <v>0.39557059014801926</v>
          </cell>
          <cell r="W26">
            <v>27297904.24483677</v>
          </cell>
          <cell r="X26">
            <v>0.33214893668137152</v>
          </cell>
          <cell r="Y26">
            <v>-5010686.3051633462</v>
          </cell>
          <cell r="Z26">
            <v>-0.13395946715573326</v>
          </cell>
          <cell r="AA26">
            <v>86485596.120000124</v>
          </cell>
          <cell r="AB26">
            <v>0.51307406115223708</v>
          </cell>
          <cell r="AC26">
            <v>18303648.930000119</v>
          </cell>
          <cell r="AD26">
            <v>1.0269006353312211</v>
          </cell>
          <cell r="AE26">
            <v>68181947.190000013</v>
          </cell>
          <cell r="AF26">
            <v>0.48148882342577981</v>
          </cell>
          <cell r="AG26">
            <v>14004941.620000008</v>
          </cell>
          <cell r="AH26">
            <v>0.78572767115210274</v>
          </cell>
          <cell r="AI26">
            <v>54177005.569999993</v>
          </cell>
          <cell r="AJ26">
            <v>0.43767962980465636</v>
          </cell>
          <cell r="AK26">
            <v>20499724.662668034</v>
          </cell>
          <cell r="AL26">
            <v>0.3226149978458232</v>
          </cell>
          <cell r="AM26">
            <v>11354517.57</v>
          </cell>
          <cell r="AN26">
            <v>0.41159931712630665</v>
          </cell>
          <cell r="AO26">
            <v>42822488.000000015</v>
          </cell>
          <cell r="AP26">
            <v>0.44515873844249593</v>
          </cell>
          <cell r="AQ26">
            <v>-1412537.0699999966</v>
          </cell>
          <cell r="AR26">
            <v>-7.2869250079069109E-2</v>
          </cell>
          <cell r="AS26">
            <v>44235025.069999993</v>
          </cell>
          <cell r="AT26">
            <v>0.57589100716123187</v>
          </cell>
          <cell r="AU26">
            <v>10557744.162668031</v>
          </cell>
          <cell r="AV26">
            <v>0.63710250717179695</v>
          </cell>
          <cell r="AW26">
            <v>33677280.907331996</v>
          </cell>
          <cell r="AX26">
            <v>0.5590522429117446</v>
          </cell>
          <cell r="AY26">
            <v>12129983.944200661</v>
          </cell>
          <cell r="AZ26">
            <v>0.68927740056822639</v>
          </cell>
          <cell r="BA26">
            <v>26705296.963131301</v>
          </cell>
          <cell r="BB26">
            <v>0.62626985678436553</v>
          </cell>
          <cell r="BC26">
            <v>14837744.930842016</v>
          </cell>
          <cell r="BD26">
            <v>0.67036332890893402</v>
          </cell>
          <cell r="BE26">
            <v>11867552.032289285</v>
          </cell>
          <cell r="BF26">
            <v>0.57868051830312062</v>
          </cell>
          <cell r="BG26">
            <v>68312654.358727336</v>
          </cell>
          <cell r="BH26">
            <v>0.44686689355987125</v>
          </cell>
        </row>
        <row r="27">
          <cell r="A27" t="str">
            <v>Income Taxes</v>
          </cell>
          <cell r="AC27">
            <v>0</v>
          </cell>
          <cell r="AG27">
            <v>0</v>
          </cell>
          <cell r="AM27">
            <v>0</v>
          </cell>
          <cell r="AQ27">
            <v>0</v>
          </cell>
          <cell r="AU27">
            <v>0</v>
          </cell>
          <cell r="AY27">
            <v>0</v>
          </cell>
          <cell r="BC27">
            <v>0</v>
          </cell>
        </row>
        <row r="28">
          <cell r="B28" t="str">
            <v>Current   provision (recovery)</v>
          </cell>
          <cell r="C28" t="str">
            <v>X</v>
          </cell>
          <cell r="D28">
            <v>64451195.68</v>
          </cell>
          <cell r="E28">
            <v>0.2056790243221463</v>
          </cell>
          <cell r="G28">
            <v>12862966.910000004</v>
          </cell>
          <cell r="H28">
            <v>0.3959658088779589</v>
          </cell>
          <cell r="I28">
            <v>51588228.769999996</v>
          </cell>
          <cell r="J28">
            <v>0.18367095432784256</v>
          </cell>
          <cell r="L28">
            <v>4928833.3</v>
          </cell>
          <cell r="M28">
            <v>0.13002445696607262</v>
          </cell>
          <cell r="N28">
            <v>46659395.469999999</v>
          </cell>
          <cell r="O28">
            <v>0.14890117761940599</v>
          </cell>
          <cell r="Q28">
            <v>7566669.4399999976</v>
          </cell>
          <cell r="R28">
            <v>0.20451533751895712</v>
          </cell>
          <cell r="T28">
            <v>39092726.030000001</v>
          </cell>
          <cell r="U28">
            <v>0.18979993646296636</v>
          </cell>
          <cell r="W28">
            <v>13678441.819116414</v>
          </cell>
          <cell r="X28">
            <v>0.16643328604747581</v>
          </cell>
          <cell r="Y28">
            <v>8138753.772390157</v>
          </cell>
          <cell r="Z28">
            <v>0.21758758227143843</v>
          </cell>
          <cell r="AA28">
            <v>30953972.257609844</v>
          </cell>
          <cell r="AB28">
            <v>0.18363381843341267</v>
          </cell>
          <cell r="AC28">
            <v>4625148.297609847</v>
          </cell>
          <cell r="AD28">
            <v>0.25948747943542627</v>
          </cell>
          <cell r="AE28">
            <v>26328823.959999997</v>
          </cell>
          <cell r="AF28">
            <v>0.18592948710247706</v>
          </cell>
          <cell r="AG28">
            <v>914539.74911640957</v>
          </cell>
          <cell r="AH28">
            <v>5.1308974128323741E-2</v>
          </cell>
          <cell r="AI28">
            <v>25414284.210883588</v>
          </cell>
          <cell r="AJ28">
            <v>0.20531430979140869</v>
          </cell>
          <cell r="AK28">
            <v>15019512.028169168</v>
          </cell>
          <cell r="AL28">
            <v>0.23636999619986451</v>
          </cell>
          <cell r="AM28">
            <v>8059315.5108835846</v>
          </cell>
          <cell r="AN28">
            <v>0.2921488068810249</v>
          </cell>
          <cell r="AO28">
            <v>17354968.700000003</v>
          </cell>
          <cell r="AP28">
            <v>0.18041259004383403</v>
          </cell>
          <cell r="AQ28">
            <v>4311087.700000003</v>
          </cell>
          <cell r="AR28">
            <v>0.22239821835196144</v>
          </cell>
          <cell r="AS28">
            <v>13043881</v>
          </cell>
          <cell r="AT28">
            <v>0.16981687598219006</v>
          </cell>
          <cell r="AU28">
            <v>2649108.8172855806</v>
          </cell>
          <cell r="AV28">
            <v>0.15985932631626182</v>
          </cell>
          <cell r="AW28">
            <v>10394772.182714419</v>
          </cell>
          <cell r="AX28">
            <v>0.17255611340159968</v>
          </cell>
          <cell r="AY28">
            <v>4013328.5565959755</v>
          </cell>
          <cell r="AZ28">
            <v>0.22805443831104746</v>
          </cell>
          <cell r="BA28">
            <v>6381443.6261184439</v>
          </cell>
          <cell r="BB28">
            <v>0.14965217542138481</v>
          </cell>
          <cell r="BC28">
            <v>6102265.7761184443</v>
          </cell>
          <cell r="BD28">
            <v>0.27569790548580875</v>
          </cell>
          <cell r="BE28">
            <v>279177.84999999998</v>
          </cell>
          <cell r="BF28">
            <v>1.361315143149926E-2</v>
          </cell>
          <cell r="BG28">
            <v>18165830.900514796</v>
          </cell>
          <cell r="BH28">
            <v>0.11883169377109531</v>
          </cell>
        </row>
        <row r="29">
          <cell r="B29" t="str">
            <v>Future Tax provision</v>
          </cell>
          <cell r="D29">
            <v>3671533</v>
          </cell>
          <cell r="E29">
            <v>1.1716731043376087E-2</v>
          </cell>
          <cell r="I29">
            <v>4066661</v>
          </cell>
          <cell r="J29">
            <v>1.4478642213670609E-2</v>
          </cell>
          <cell r="N29">
            <v>4066661</v>
          </cell>
          <cell r="O29">
            <v>1.2977678038461548E-2</v>
          </cell>
          <cell r="T29">
            <v>4066661</v>
          </cell>
          <cell r="U29">
            <v>1.9744133443753687E-2</v>
          </cell>
          <cell r="W29">
            <v>3814575</v>
          </cell>
          <cell r="AA29">
            <v>252086</v>
          </cell>
          <cell r="AC29">
            <v>0</v>
          </cell>
          <cell r="AE29">
            <v>252086</v>
          </cell>
          <cell r="AG29">
            <v>0</v>
          </cell>
          <cell r="AI29">
            <v>252086</v>
          </cell>
          <cell r="AK29">
            <v>252086</v>
          </cell>
          <cell r="AM29">
            <v>0</v>
          </cell>
          <cell r="AO29">
            <v>702639</v>
          </cell>
          <cell r="AQ29">
            <v>0</v>
          </cell>
          <cell r="AS29">
            <v>702639</v>
          </cell>
          <cell r="AU29">
            <v>0</v>
          </cell>
          <cell r="AY29">
            <v>0</v>
          </cell>
          <cell r="BC29">
            <v>0</v>
          </cell>
        </row>
        <row r="30">
          <cell r="D30">
            <v>68122728.680000007</v>
          </cell>
          <cell r="E30">
            <v>0.21739575536552239</v>
          </cell>
          <cell r="G30">
            <v>12467838.910000011</v>
          </cell>
          <cell r="H30">
            <v>0.38380242703728162</v>
          </cell>
          <cell r="I30">
            <v>55654889.769999996</v>
          </cell>
          <cell r="J30">
            <v>0.19814959654151318</v>
          </cell>
          <cell r="L30">
            <v>4928833.3</v>
          </cell>
          <cell r="M30">
            <v>0.13002445696607262</v>
          </cell>
          <cell r="N30">
            <v>50726056.469999999</v>
          </cell>
          <cell r="O30">
            <v>0.16187885565786753</v>
          </cell>
          <cell r="Q30">
            <v>7566669.4399999976</v>
          </cell>
          <cell r="R30">
            <v>0.20451533751895712</v>
          </cell>
          <cell r="T30">
            <v>43159387.030000001</v>
          </cell>
          <cell r="U30">
            <v>0.20954406990672006</v>
          </cell>
          <cell r="W30">
            <v>17493016.819116414</v>
          </cell>
          <cell r="X30">
            <v>0.21284736306882771</v>
          </cell>
          <cell r="Y30">
            <v>8138753.772390157</v>
          </cell>
          <cell r="Z30">
            <v>0.21758758227143843</v>
          </cell>
          <cell r="AA30">
            <v>31206058.257609844</v>
          </cell>
          <cell r="AB30">
            <v>0.18512931356303131</v>
          </cell>
          <cell r="AC30">
            <v>4625148.297609847</v>
          </cell>
          <cell r="AD30">
            <v>0.25948747943542627</v>
          </cell>
          <cell r="AE30">
            <v>26580909.959999997</v>
          </cell>
          <cell r="AF30">
            <v>0.18770967374343461</v>
          </cell>
          <cell r="AG30">
            <v>914539.74911640957</v>
          </cell>
          <cell r="AH30">
            <v>5.1308974128323741E-2</v>
          </cell>
          <cell r="AI30">
            <v>25666370.210883588</v>
          </cell>
          <cell r="AJ30">
            <v>0.20735083628448661</v>
          </cell>
          <cell r="AK30">
            <v>15271598.028169168</v>
          </cell>
          <cell r="AL30">
            <v>0.24033720676904186</v>
          </cell>
          <cell r="AM30">
            <v>8059315.5108835846</v>
          </cell>
          <cell r="AN30">
            <v>0.2921488068810249</v>
          </cell>
          <cell r="AO30">
            <v>18057607.700000003</v>
          </cell>
          <cell r="AP30">
            <v>0.18771683380520765</v>
          </cell>
          <cell r="AQ30">
            <v>4311087.700000003</v>
          </cell>
          <cell r="AR30">
            <v>0.22239821835196144</v>
          </cell>
          <cell r="AS30">
            <v>13746520</v>
          </cell>
          <cell r="AT30">
            <v>0.17896445712949199</v>
          </cell>
          <cell r="AU30">
            <v>2649108.8172855806</v>
          </cell>
          <cell r="AV30">
            <v>0.15985932631626182</v>
          </cell>
          <cell r="AW30">
            <v>10394772.182714419</v>
          </cell>
          <cell r="AX30">
            <v>0.17255611340159968</v>
          </cell>
          <cell r="AY30">
            <v>4013328.5565959755</v>
          </cell>
          <cell r="AZ30">
            <v>0.22805443831104746</v>
          </cell>
          <cell r="BA30">
            <v>6381443.6261184439</v>
          </cell>
          <cell r="BB30">
            <v>0.14965217542138481</v>
          </cell>
          <cell r="BC30">
            <v>6102265.7761184443</v>
          </cell>
          <cell r="BD30">
            <v>0.27569790548580875</v>
          </cell>
          <cell r="BE30">
            <v>279177.84999999998</v>
          </cell>
          <cell r="BF30">
            <v>1.361315143149926E-2</v>
          </cell>
          <cell r="BG30">
            <v>18165830.900514796</v>
          </cell>
          <cell r="BH30">
            <v>0.11883169377109531</v>
          </cell>
        </row>
        <row r="31">
          <cell r="A31" t="str">
            <v>Net Income</v>
          </cell>
          <cell r="D31">
            <v>76856834.730000407</v>
          </cell>
          <cell r="E31">
            <v>0.24526835558242868</v>
          </cell>
          <cell r="G31">
            <v>1687750.0390000194</v>
          </cell>
          <cell r="H31">
            <v>5.195467842313288E-2</v>
          </cell>
          <cell r="I31">
            <v>75169084.691000387</v>
          </cell>
          <cell r="J31">
            <v>0.26762650802958482</v>
          </cell>
          <cell r="L31">
            <v>18932294.700000003</v>
          </cell>
          <cell r="M31">
            <v>0.49944098078731053</v>
          </cell>
          <cell r="N31">
            <v>56236789.991000384</v>
          </cell>
          <cell r="O31">
            <v>0.179464910996953</v>
          </cell>
          <cell r="Q31">
            <v>17921267.20616363</v>
          </cell>
          <cell r="R31">
            <v>0.48438405304989424</v>
          </cell>
          <cell r="T31">
            <v>38315522.784836769</v>
          </cell>
          <cell r="U31">
            <v>0.1860265202412992</v>
          </cell>
          <cell r="W31">
            <v>9804887.4257203564</v>
          </cell>
          <cell r="X31">
            <v>0.11930157361254383</v>
          </cell>
          <cell r="Y31">
            <v>-13149440.077553503</v>
          </cell>
          <cell r="Z31">
            <v>-0.35154704942717169</v>
          </cell>
          <cell r="AA31">
            <v>55279537.86239028</v>
          </cell>
          <cell r="AB31">
            <v>0.32794474758920578</v>
          </cell>
          <cell r="AC31">
            <v>13678500.632390272</v>
          </cell>
          <cell r="AD31">
            <v>0.76741315589579484</v>
          </cell>
          <cell r="AE31">
            <v>41601037.230000019</v>
          </cell>
          <cell r="AF31">
            <v>0.29377914968234525</v>
          </cell>
          <cell r="AG31">
            <v>13090401.870883599</v>
          </cell>
          <cell r="AH31">
            <v>0.73441869702377893</v>
          </cell>
          <cell r="AI31">
            <v>28510635.359116405</v>
          </cell>
          <cell r="AJ31">
            <v>0.23032879352016974</v>
          </cell>
          <cell r="AK31">
            <v>5228126.6344988663</v>
          </cell>
          <cell r="AL31">
            <v>8.2277791076781362E-2</v>
          </cell>
          <cell r="AM31">
            <v>3295202.0591164157</v>
          </cell>
          <cell r="AN31">
            <v>0.11945051024528171</v>
          </cell>
          <cell r="AO31">
            <v>24764880.300000012</v>
          </cell>
          <cell r="AP31">
            <v>0.25744190463728828</v>
          </cell>
          <cell r="AQ31">
            <v>-5723624.7699999996</v>
          </cell>
          <cell r="AR31">
            <v>-0.29526746843103058</v>
          </cell>
          <cell r="AS31">
            <v>30488505.069999993</v>
          </cell>
          <cell r="AT31">
            <v>0.39692655003173988</v>
          </cell>
          <cell r="AU31">
            <v>7908635.3453824501</v>
          </cell>
          <cell r="AV31">
            <v>0.47724318085553508</v>
          </cell>
          <cell r="AW31">
            <v>23282508.724617578</v>
          </cell>
          <cell r="AX31">
            <v>0.38649612951014495</v>
          </cell>
          <cell r="AY31">
            <v>8116655.3876046855</v>
          </cell>
          <cell r="AZ31">
            <v>0.4612229622571789</v>
          </cell>
          <cell r="BA31">
            <v>20323853.337012857</v>
          </cell>
          <cell r="BB31">
            <v>0.47661768136298077</v>
          </cell>
          <cell r="BC31">
            <v>8735479.1547235716</v>
          </cell>
          <cell r="BD31">
            <v>0.39466542342312522</v>
          </cell>
          <cell r="BE31">
            <v>11588374.182289286</v>
          </cell>
          <cell r="BF31">
            <v>0.56506736687162129</v>
          </cell>
          <cell r="BG31">
            <v>50146823.45821254</v>
          </cell>
          <cell r="BH31">
            <v>0.32803519978877593</v>
          </cell>
        </row>
        <row r="33">
          <cell r="B33" t="str">
            <v>Retained Earnins beginning of the year:</v>
          </cell>
          <cell r="D33">
            <v>-90332764</v>
          </cell>
          <cell r="I33">
            <v>-90332764</v>
          </cell>
          <cell r="N33">
            <v>-90332764</v>
          </cell>
          <cell r="AI33">
            <v>-90332764</v>
          </cell>
        </row>
        <row r="34">
          <cell r="B34" t="str">
            <v>Less: Future Tax restatement:</v>
          </cell>
          <cell r="D34">
            <v>19061208</v>
          </cell>
          <cell r="I34">
            <v>19061208</v>
          </cell>
          <cell r="N34">
            <v>19061208</v>
          </cell>
          <cell r="AI34">
            <v>19061208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&amp;I"/>
      <sheetName val="Summary"/>
      <sheetName val="Hiring &amp; termination"/>
      <sheetName val="Recording"/>
      <sheetName val="Calculating"/>
      <sheetName val="Rec-n (Azovskaya)"/>
      <sheetName val="Rec-n (Kochetkov)"/>
      <sheetName val="Rec-n (Anarbayev)"/>
      <sheetName val="Disbursement"/>
      <sheetName val="Payroll &amp; Prsnl Cycle Controls"/>
      <sheetName val="CO Evaluation"/>
      <sheetName val="ACL-terminat empl"/>
      <sheetName val="ACL- accepted empl"/>
      <sheetName val="ACL-disbursment"/>
      <sheetName val="ACL Selection"/>
      <sheetName val="Rollforward"/>
      <sheetName val="Tickmarks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s_AgXLB_WorkbookFile"/>
      <sheetName val="PARAM"/>
      <sheetName val="Ls_XLB_WorkbookFile"/>
      <sheetName val="oborotka_KZT"/>
      <sheetName val="oborotka_USD"/>
      <sheetName val="kzt_2"/>
      <sheetName val="usd_2"/>
      <sheetName val="cost_center"/>
      <sheetName val="vendor"/>
      <sheetName val="EMPL"/>
      <sheetName val="AFE"/>
      <sheetName val="CONTRACT"/>
      <sheetName val="FAS"/>
      <sheetName val="anl_cat"/>
      <sheetName val="CA"/>
    </sheetNames>
    <sheetDataSet>
      <sheetData sheetId="0" refreshError="1"/>
      <sheetData sheetId="1" refreshError="1">
        <row r="13">
          <cell r="C13" t="str">
            <v>2008/001</v>
          </cell>
          <cell r="E13" t="str">
            <v>2008/012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V-Überleitung"/>
      <sheetName val="Anlagevermögen"/>
    </sheetNames>
    <sheetDataSet>
      <sheetData sheetId="0"/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osition analysis"/>
      <sheetName val="Production_analysis"/>
      <sheetName val="Production_ref_Q4"/>
      <sheetName val="App-1, 901 acc_detailed_Q-4"/>
      <sheetName val="Production_Ref Q-1-3"/>
      <sheetName val="Sheet1"/>
      <sheetName val="Sheet2"/>
      <sheetName val="Sheet3"/>
      <sheetName val="Tickmarks"/>
      <sheetName val="#REF"/>
      <sheetName val="AnP3-prod"/>
      <sheetName val="AnP4-oil"/>
      <sheetName val="Выбор"/>
      <sheetName val="GAAP TB 31.12.01  detail p&amp;l"/>
      <sheetName val="2001 Detail"/>
      <sheetName val="name"/>
      <sheetName val="PYTB"/>
      <sheetName val="Index - Summary"/>
      <sheetName val="00"/>
      <sheetName val="Лист 1"/>
      <sheetName val="Prelim Cost"/>
      <sheetName val="GAAP TB 30.09.01  detail p&amp;l"/>
      <sheetName val="SMSTemp"/>
      <sheetName val="Income Statement"/>
      <sheetName val="Post Frac"/>
      <sheetName val="IPR"/>
      <sheetName val="CPI"/>
      <sheetName val="Начало"/>
      <sheetName val="Production_Ref Q_1_3"/>
      <sheetName val="Non-Statistical Sampling"/>
      <sheetName val="Store"/>
      <sheetName val="Цены"/>
      <sheetName val="Anlagevermögen"/>
      <sheetName val="Capex"/>
      <sheetName val="#ССЫЛКА"/>
      <sheetName val="InputTI"/>
      <sheetName val="Cost 99v98"/>
      <sheetName val="Pivot"/>
      <sheetName val="July_03_Pg8"/>
      <sheetName val="coa co11"/>
      <sheetName val="FES"/>
      <sheetName val="Содержание"/>
      <sheetName val="ЛСЦ начисленное на 31.12.08"/>
      <sheetName val="ЛЛизинг начис. на 31.12.08"/>
      <sheetName val="Hidden"/>
      <sheetName val="FA Movement Kyrg"/>
      <sheetName val="Форма2"/>
      <sheetName val="Reference"/>
      <sheetName val="Cur portion of L-t loans 2006"/>
      <sheetName val="9-1"/>
      <sheetName val="4"/>
      <sheetName val="1-1"/>
      <sheetName val="1"/>
      <sheetName val="2.1 First order"/>
      <sheetName val="breakdown"/>
      <sheetName val="FA depreciation"/>
      <sheetName val="Balance Sheet"/>
      <sheetName val="$ IS"/>
      <sheetName val="Собственный капитал"/>
      <sheetName val="Pbs_Wbs_ATC"/>
      <sheetName val="Список документов"/>
      <sheetName val="7"/>
      <sheetName val="10"/>
      <sheetName val="290"/>
      <sheetName val="база 639.0306"/>
      <sheetName val="Additions_Disposals"/>
      <sheetName val="Worksheet in 8350 Production Co"/>
      <sheetName val="ЦентрЗатр"/>
      <sheetName val="PP&amp;E mvt for 2003"/>
      <sheetName val="ЕдИзм"/>
      <sheetName val="Предпр"/>
      <sheetName val="UNITPRI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N7">
            <v>-76.94</v>
          </cell>
        </row>
        <row r="8">
          <cell r="N8">
            <v>-363.73</v>
          </cell>
        </row>
        <row r="9">
          <cell r="N9">
            <v>-12990.77</v>
          </cell>
        </row>
        <row r="10">
          <cell r="N10">
            <v>-386.81</v>
          </cell>
        </row>
        <row r="11">
          <cell r="N11">
            <v>-2332.5500000000002</v>
          </cell>
        </row>
        <row r="12">
          <cell r="N12">
            <v>-2944.01</v>
          </cell>
        </row>
        <row r="13">
          <cell r="N13">
            <v>-7.38</v>
          </cell>
        </row>
        <row r="14">
          <cell r="N14">
            <v>-23.08</v>
          </cell>
        </row>
        <row r="15">
          <cell r="N15">
            <v>-5430.72</v>
          </cell>
        </row>
        <row r="17">
          <cell r="G17">
            <v>25024334.029999997</v>
          </cell>
          <cell r="N17">
            <v>15847159.18</v>
          </cell>
          <cell r="Q17">
            <v>1063234279.54</v>
          </cell>
          <cell r="R17">
            <v>61949099.960000001</v>
          </cell>
          <cell r="S17">
            <v>-115941059</v>
          </cell>
        </row>
        <row r="18">
          <cell r="G18">
            <v>807514.34</v>
          </cell>
        </row>
        <row r="19">
          <cell r="G19">
            <v>895101.88</v>
          </cell>
          <cell r="N19">
            <v>32813.58</v>
          </cell>
          <cell r="T19">
            <v>5633058.3100000005</v>
          </cell>
        </row>
        <row r="20">
          <cell r="G20">
            <v>-555609.92000000004</v>
          </cell>
          <cell r="N20">
            <v>-92287.76</v>
          </cell>
          <cell r="T20">
            <v>0.2</v>
          </cell>
        </row>
        <row r="21">
          <cell r="G21">
            <v>119018.53</v>
          </cell>
          <cell r="N21">
            <v>76810.960000000006</v>
          </cell>
          <cell r="T21">
            <v>4957261.5199999996</v>
          </cell>
        </row>
        <row r="22">
          <cell r="G22">
            <v>409.1</v>
          </cell>
          <cell r="N22">
            <v>465.75</v>
          </cell>
          <cell r="T22">
            <v>30772.010000000002</v>
          </cell>
        </row>
        <row r="23">
          <cell r="G23">
            <v>124966.5</v>
          </cell>
          <cell r="N23">
            <v>124966.5</v>
          </cell>
          <cell r="T23">
            <v>17431324.260000002</v>
          </cell>
        </row>
        <row r="24">
          <cell r="G24">
            <v>18646865.829999998</v>
          </cell>
          <cell r="N24">
            <v>9895533.4399999995</v>
          </cell>
          <cell r="V24">
            <v>4352218.05</v>
          </cell>
        </row>
        <row r="25">
          <cell r="G25">
            <v>1455765.13</v>
          </cell>
          <cell r="N25">
            <v>1455765.13</v>
          </cell>
          <cell r="V25">
            <v>1453441.65</v>
          </cell>
        </row>
        <row r="26">
          <cell r="G26">
            <v>208129.29</v>
          </cell>
          <cell r="N26">
            <v>208088.67</v>
          </cell>
          <cell r="T26">
            <v>29156474.359999999</v>
          </cell>
        </row>
        <row r="28">
          <cell r="G28">
            <v>3013552.53</v>
          </cell>
          <cell r="N28">
            <v>2175326.4</v>
          </cell>
          <cell r="V28">
            <v>1171124.32</v>
          </cell>
        </row>
        <row r="30">
          <cell r="Q30">
            <v>-40789479</v>
          </cell>
          <cell r="S30">
            <v>240407000</v>
          </cell>
        </row>
        <row r="31">
          <cell r="G31">
            <v>2716945</v>
          </cell>
          <cell r="K31">
            <v>229214537</v>
          </cell>
        </row>
        <row r="32">
          <cell r="G32">
            <v>121522.21</v>
          </cell>
          <cell r="N32">
            <v>89927.26</v>
          </cell>
          <cell r="V32">
            <v>39770.67</v>
          </cell>
        </row>
        <row r="33">
          <cell r="G33">
            <v>1561.44</v>
          </cell>
          <cell r="N33">
            <v>813.35</v>
          </cell>
          <cell r="V33">
            <v>42.83</v>
          </cell>
        </row>
        <row r="34">
          <cell r="G34">
            <v>517071.85</v>
          </cell>
          <cell r="N34">
            <v>294165.8</v>
          </cell>
          <cell r="V34">
            <v>139640.78</v>
          </cell>
        </row>
        <row r="35">
          <cell r="G35">
            <v>9928.9</v>
          </cell>
          <cell r="N35">
            <v>9928.9</v>
          </cell>
          <cell r="V35">
            <v>7328.79</v>
          </cell>
        </row>
        <row r="36">
          <cell r="G36">
            <v>2.23</v>
          </cell>
          <cell r="N36">
            <v>2.23</v>
          </cell>
          <cell r="V36">
            <v>2.23</v>
          </cell>
        </row>
        <row r="37">
          <cell r="G37">
            <v>291.39999999999998</v>
          </cell>
          <cell r="N37">
            <v>291.39999999999998</v>
          </cell>
          <cell r="V37">
            <v>136.06</v>
          </cell>
        </row>
        <row r="38">
          <cell r="G38">
            <v>5940.25</v>
          </cell>
          <cell r="N38">
            <v>94.25</v>
          </cell>
          <cell r="V38">
            <v>46.36</v>
          </cell>
        </row>
        <row r="39">
          <cell r="G39">
            <v>2655.76</v>
          </cell>
          <cell r="N39">
            <v>130.31</v>
          </cell>
          <cell r="V39">
            <v>5.8</v>
          </cell>
        </row>
        <row r="40">
          <cell r="G40">
            <v>2555.62</v>
          </cell>
          <cell r="N40">
            <v>2555.62</v>
          </cell>
          <cell r="V40">
            <v>37.32</v>
          </cell>
        </row>
        <row r="41">
          <cell r="G41">
            <v>25070.67</v>
          </cell>
          <cell r="N41">
            <v>6271.43</v>
          </cell>
          <cell r="V41">
            <v>248.49</v>
          </cell>
        </row>
        <row r="42">
          <cell r="G42">
            <v>4296.55</v>
          </cell>
          <cell r="N42">
            <v>1477.41</v>
          </cell>
          <cell r="V42">
            <v>32.340000000000003</v>
          </cell>
        </row>
        <row r="43">
          <cell r="G43">
            <v>8616.7900000000009</v>
          </cell>
          <cell r="N43">
            <v>5685.5</v>
          </cell>
          <cell r="V43">
            <v>644.24</v>
          </cell>
        </row>
        <row r="44">
          <cell r="G44">
            <v>2676.68</v>
          </cell>
          <cell r="N44">
            <v>1418.71</v>
          </cell>
          <cell r="V44">
            <v>716.46</v>
          </cell>
        </row>
        <row r="45">
          <cell r="G45">
            <v>132494.96</v>
          </cell>
          <cell r="N45">
            <v>102992.76</v>
          </cell>
          <cell r="V45">
            <v>39337.17</v>
          </cell>
        </row>
        <row r="46">
          <cell r="G46">
            <v>10737.49</v>
          </cell>
          <cell r="N46">
            <v>10603.77</v>
          </cell>
          <cell r="V46">
            <v>5654.61</v>
          </cell>
        </row>
        <row r="47">
          <cell r="G47">
            <v>48457.34</v>
          </cell>
          <cell r="N47">
            <v>11936.68</v>
          </cell>
          <cell r="V47">
            <v>3580.51</v>
          </cell>
        </row>
        <row r="48">
          <cell r="G48">
            <v>22590.01</v>
          </cell>
          <cell r="N48">
            <v>20572.599999999999</v>
          </cell>
          <cell r="V48">
            <v>707.55</v>
          </cell>
        </row>
        <row r="49">
          <cell r="G49">
            <v>35520.980000000003</v>
          </cell>
          <cell r="N49">
            <v>13002.16</v>
          </cell>
          <cell r="V49">
            <v>6162.83</v>
          </cell>
        </row>
        <row r="50">
          <cell r="G50">
            <v>63364.56</v>
          </cell>
          <cell r="N50">
            <v>43463.77</v>
          </cell>
          <cell r="V50">
            <v>9507.58</v>
          </cell>
        </row>
        <row r="51">
          <cell r="G51">
            <v>12589.76</v>
          </cell>
          <cell r="N51">
            <v>608.66</v>
          </cell>
          <cell r="V51">
            <v>383.06</v>
          </cell>
        </row>
        <row r="52">
          <cell r="G52">
            <v>87082.14</v>
          </cell>
          <cell r="N52">
            <v>35505.089999999997</v>
          </cell>
          <cell r="V52">
            <v>6109.71</v>
          </cell>
        </row>
        <row r="53">
          <cell r="G53">
            <v>51.1</v>
          </cell>
          <cell r="N53">
            <v>51.1</v>
          </cell>
        </row>
        <row r="54">
          <cell r="G54">
            <v>6470.01</v>
          </cell>
        </row>
        <row r="55">
          <cell r="G55">
            <v>38727.54</v>
          </cell>
          <cell r="N55">
            <v>12248.7</v>
          </cell>
          <cell r="V55">
            <v>2464.09</v>
          </cell>
        </row>
        <row r="56">
          <cell r="G56">
            <v>3804.56</v>
          </cell>
          <cell r="N56">
            <v>1590.72</v>
          </cell>
        </row>
        <row r="57">
          <cell r="G57">
            <v>46691.65</v>
          </cell>
          <cell r="N57">
            <v>25258.2</v>
          </cell>
          <cell r="V57">
            <v>16686.64</v>
          </cell>
        </row>
        <row r="58">
          <cell r="G58">
            <v>2143.7800000000002</v>
          </cell>
          <cell r="N58">
            <v>154.47999999999999</v>
          </cell>
          <cell r="V58">
            <v>154.47999999999999</v>
          </cell>
        </row>
        <row r="59">
          <cell r="G59">
            <v>-42559.47</v>
          </cell>
          <cell r="N59">
            <v>7340.05</v>
          </cell>
        </row>
        <row r="60">
          <cell r="G60">
            <v>17917.169999999998</v>
          </cell>
          <cell r="N60">
            <v>11220.3</v>
          </cell>
          <cell r="V60">
            <v>5536.09</v>
          </cell>
        </row>
        <row r="61">
          <cell r="G61">
            <v>16501</v>
          </cell>
        </row>
        <row r="62">
          <cell r="G62">
            <v>568951.81000000006</v>
          </cell>
          <cell r="N62">
            <v>374779.94</v>
          </cell>
          <cell r="V62">
            <v>159589.04</v>
          </cell>
        </row>
        <row r="63">
          <cell r="G63">
            <v>54.03</v>
          </cell>
          <cell r="N63">
            <v>54.03</v>
          </cell>
          <cell r="V63">
            <v>54.03</v>
          </cell>
        </row>
        <row r="64">
          <cell r="G64">
            <v>57226.43</v>
          </cell>
          <cell r="N64">
            <v>42536.17</v>
          </cell>
          <cell r="V64">
            <v>10657.59</v>
          </cell>
        </row>
        <row r="65">
          <cell r="G65">
            <v>447.13</v>
          </cell>
          <cell r="N65">
            <v>141.04</v>
          </cell>
          <cell r="V65">
            <v>141.04</v>
          </cell>
        </row>
        <row r="66">
          <cell r="G66">
            <v>21144.33</v>
          </cell>
          <cell r="N66">
            <v>1910.25</v>
          </cell>
        </row>
        <row r="67">
          <cell r="G67">
            <v>274.61</v>
          </cell>
          <cell r="N67">
            <v>274.61</v>
          </cell>
        </row>
        <row r="68">
          <cell r="G68">
            <v>1470.34</v>
          </cell>
          <cell r="N68">
            <v>-174.16</v>
          </cell>
          <cell r="V68">
            <v>-174.16</v>
          </cell>
        </row>
        <row r="69">
          <cell r="G69">
            <v>321.64</v>
          </cell>
        </row>
        <row r="70">
          <cell r="G70">
            <v>8119.37</v>
          </cell>
          <cell r="N70">
            <v>7876.21</v>
          </cell>
          <cell r="V70">
            <v>6577.93</v>
          </cell>
        </row>
        <row r="71">
          <cell r="G71">
            <v>14981.04</v>
          </cell>
          <cell r="N71">
            <v>2885.58</v>
          </cell>
        </row>
        <row r="72">
          <cell r="G72">
            <v>218.6</v>
          </cell>
        </row>
        <row r="73">
          <cell r="G73">
            <v>71900.95</v>
          </cell>
          <cell r="N73">
            <v>33096.51</v>
          </cell>
          <cell r="V73">
            <v>6743.86</v>
          </cell>
        </row>
        <row r="74">
          <cell r="G74">
            <v>12000.6</v>
          </cell>
          <cell r="N74">
            <v>5832.05</v>
          </cell>
          <cell r="V74">
            <v>-158.05000000000001</v>
          </cell>
        </row>
        <row r="75">
          <cell r="G75">
            <v>1559.44</v>
          </cell>
          <cell r="N75">
            <v>1559.44</v>
          </cell>
          <cell r="V75">
            <v>1559.44</v>
          </cell>
        </row>
        <row r="76">
          <cell r="G76">
            <v>24023.89</v>
          </cell>
          <cell r="N76">
            <v>12087.77</v>
          </cell>
          <cell r="V76">
            <v>6106.08</v>
          </cell>
        </row>
        <row r="77">
          <cell r="G77">
            <v>135.1</v>
          </cell>
          <cell r="N77">
            <v>135.1</v>
          </cell>
        </row>
        <row r="78">
          <cell r="G78">
            <v>3402.88</v>
          </cell>
          <cell r="N78">
            <v>3402.88</v>
          </cell>
          <cell r="V78">
            <v>2800.45</v>
          </cell>
        </row>
        <row r="79">
          <cell r="G79">
            <v>309.72000000000003</v>
          </cell>
          <cell r="N79">
            <v>309.72000000000003</v>
          </cell>
        </row>
        <row r="80">
          <cell r="G80">
            <v>17.16</v>
          </cell>
          <cell r="N80">
            <v>17.16</v>
          </cell>
          <cell r="V80">
            <v>14.97</v>
          </cell>
        </row>
        <row r="81">
          <cell r="G81">
            <v>2268.09</v>
          </cell>
          <cell r="N81">
            <v>2268.09</v>
          </cell>
        </row>
        <row r="82">
          <cell r="G82">
            <v>949.38</v>
          </cell>
          <cell r="N82">
            <v>912.72</v>
          </cell>
        </row>
        <row r="83">
          <cell r="G83">
            <v>1663896.87</v>
          </cell>
          <cell r="N83">
            <v>1049932.47</v>
          </cell>
          <cell r="V83">
            <v>517897.8</v>
          </cell>
        </row>
        <row r="84">
          <cell r="G84">
            <v>716745.93</v>
          </cell>
          <cell r="N84">
            <v>478161.94</v>
          </cell>
          <cell r="V84">
            <v>115762.42</v>
          </cell>
        </row>
        <row r="85">
          <cell r="G85">
            <v>1255.01</v>
          </cell>
          <cell r="N85">
            <v>1255.01</v>
          </cell>
        </row>
        <row r="86">
          <cell r="G86">
            <v>196798.73</v>
          </cell>
          <cell r="N86">
            <v>130555.39</v>
          </cell>
          <cell r="V86">
            <v>63530.9</v>
          </cell>
        </row>
        <row r="87">
          <cell r="G87">
            <v>288003.13</v>
          </cell>
          <cell r="N87">
            <v>192772.91</v>
          </cell>
          <cell r="V87">
            <v>91770.77</v>
          </cell>
        </row>
        <row r="88">
          <cell r="G88">
            <v>74374.44</v>
          </cell>
          <cell r="N88">
            <v>47500.7</v>
          </cell>
        </row>
        <row r="89">
          <cell r="G89">
            <v>20638.38</v>
          </cell>
          <cell r="N89">
            <v>18621.07</v>
          </cell>
          <cell r="V89">
            <v>8308.07</v>
          </cell>
        </row>
        <row r="90">
          <cell r="G90">
            <v>2334.64</v>
          </cell>
          <cell r="N90">
            <v>1678.42</v>
          </cell>
          <cell r="V90">
            <v>1013.02</v>
          </cell>
        </row>
        <row r="91">
          <cell r="G91">
            <v>1046.1199999999999</v>
          </cell>
          <cell r="N91">
            <v>757.92</v>
          </cell>
          <cell r="V91">
            <v>502.91</v>
          </cell>
        </row>
        <row r="92">
          <cell r="G92">
            <v>2842.98</v>
          </cell>
          <cell r="N92">
            <v>2842.98</v>
          </cell>
          <cell r="V92">
            <v>3360.6</v>
          </cell>
        </row>
        <row r="93">
          <cell r="G93">
            <v>12650.67</v>
          </cell>
          <cell r="N93">
            <v>12650.67</v>
          </cell>
          <cell r="V93">
            <v>12592.34</v>
          </cell>
        </row>
        <row r="94">
          <cell r="G94">
            <v>3118.77</v>
          </cell>
          <cell r="N94">
            <v>1710.89</v>
          </cell>
          <cell r="V94">
            <v>654.27</v>
          </cell>
        </row>
        <row r="95">
          <cell r="G95">
            <v>-34580.199999999997</v>
          </cell>
          <cell r="N95">
            <v>-34834.39</v>
          </cell>
          <cell r="V95">
            <v>-37859.31</v>
          </cell>
        </row>
        <row r="96">
          <cell r="G96">
            <v>362803.67</v>
          </cell>
          <cell r="N96">
            <v>180007.78</v>
          </cell>
          <cell r="V96">
            <v>180007.78</v>
          </cell>
        </row>
        <row r="97">
          <cell r="G97">
            <v>114769.59</v>
          </cell>
          <cell r="N97">
            <v>96441.78</v>
          </cell>
          <cell r="V97">
            <v>47006.06</v>
          </cell>
        </row>
        <row r="98">
          <cell r="G98">
            <v>14637.76</v>
          </cell>
          <cell r="N98">
            <v>14637.76</v>
          </cell>
          <cell r="V98">
            <v>10437.6</v>
          </cell>
        </row>
        <row r="99">
          <cell r="G99">
            <v>573.57000000000005</v>
          </cell>
          <cell r="N99">
            <v>573.57000000000005</v>
          </cell>
        </row>
        <row r="100">
          <cell r="G100">
            <v>8857.31</v>
          </cell>
          <cell r="N100">
            <v>2922.62</v>
          </cell>
          <cell r="V100">
            <v>188</v>
          </cell>
        </row>
        <row r="101">
          <cell r="G101">
            <v>-1898.83</v>
          </cell>
          <cell r="N101">
            <v>-1898.83</v>
          </cell>
        </row>
        <row r="102">
          <cell r="G102">
            <v>372558.8</v>
          </cell>
          <cell r="N102">
            <v>271667.3</v>
          </cell>
          <cell r="V102">
            <v>120329.47</v>
          </cell>
        </row>
        <row r="103">
          <cell r="G103">
            <v>2482.5100000000002</v>
          </cell>
          <cell r="N103">
            <v>1794.65</v>
          </cell>
          <cell r="V103">
            <v>802.58</v>
          </cell>
        </row>
        <row r="104">
          <cell r="G104">
            <v>46036.88</v>
          </cell>
          <cell r="N104">
            <v>31815.98</v>
          </cell>
          <cell r="V104">
            <v>19623.060000000001</v>
          </cell>
        </row>
        <row r="106">
          <cell r="G106">
            <v>4638.3100000000004</v>
          </cell>
          <cell r="N106">
            <v>3073.61</v>
          </cell>
          <cell r="T106">
            <v>217314</v>
          </cell>
        </row>
        <row r="107">
          <cell r="G107">
            <v>122678.27</v>
          </cell>
          <cell r="N107">
            <v>83897.03</v>
          </cell>
          <cell r="T107">
            <v>6331734</v>
          </cell>
        </row>
        <row r="108">
          <cell r="G108">
            <v>30044.17</v>
          </cell>
          <cell r="N108">
            <v>24558.73</v>
          </cell>
          <cell r="T108">
            <v>448794</v>
          </cell>
        </row>
        <row r="109">
          <cell r="G109">
            <v>33066.83</v>
          </cell>
          <cell r="N109">
            <v>21413.360000000001</v>
          </cell>
          <cell r="T109">
            <v>1296003</v>
          </cell>
        </row>
        <row r="110">
          <cell r="G110">
            <v>0</v>
          </cell>
        </row>
        <row r="111">
          <cell r="G111">
            <v>-26329346.170000002</v>
          </cell>
          <cell r="N111">
            <v>-15800870.66</v>
          </cell>
          <cell r="T111">
            <v>-994860066.20000005</v>
          </cell>
        </row>
        <row r="112">
          <cell r="G112">
            <v>-272086.86</v>
          </cell>
          <cell r="N112">
            <v>-196759.21</v>
          </cell>
          <cell r="T112">
            <v>-10001651</v>
          </cell>
        </row>
        <row r="113">
          <cell r="G113">
            <v>-290527.62</v>
          </cell>
          <cell r="N113">
            <v>-185428.2</v>
          </cell>
          <cell r="T113">
            <v>-10973887</v>
          </cell>
        </row>
        <row r="114">
          <cell r="G114">
            <v>9547.93</v>
          </cell>
          <cell r="N114">
            <v>2930.19</v>
          </cell>
          <cell r="T114">
            <v>51228.05</v>
          </cell>
        </row>
        <row r="115">
          <cell r="G115">
            <v>26487.19</v>
          </cell>
          <cell r="N115">
            <v>14556.96</v>
          </cell>
          <cell r="T115">
            <v>1061899</v>
          </cell>
        </row>
        <row r="116">
          <cell r="G116">
            <v>7080.2</v>
          </cell>
          <cell r="N116">
            <v>6064.97</v>
          </cell>
          <cell r="T116">
            <v>839266.73</v>
          </cell>
        </row>
        <row r="117">
          <cell r="G117">
            <v>112.5</v>
          </cell>
          <cell r="N117">
            <v>113.75</v>
          </cell>
          <cell r="T117">
            <v>17562.5</v>
          </cell>
        </row>
        <row r="118">
          <cell r="G118">
            <v>95.8</v>
          </cell>
          <cell r="T118">
            <v>29400</v>
          </cell>
        </row>
        <row r="119">
          <cell r="G119">
            <v>11636.79</v>
          </cell>
          <cell r="N119">
            <v>5473.49</v>
          </cell>
          <cell r="T119">
            <v>80522.080000000002</v>
          </cell>
        </row>
        <row r="120">
          <cell r="G120">
            <v>7225.8</v>
          </cell>
          <cell r="N120">
            <v>3558.35</v>
          </cell>
          <cell r="T120">
            <v>349359.59</v>
          </cell>
        </row>
        <row r="121">
          <cell r="G121">
            <v>2281.38</v>
          </cell>
          <cell r="N121">
            <v>1609.43</v>
          </cell>
          <cell r="T121">
            <v>130141.54</v>
          </cell>
        </row>
        <row r="122">
          <cell r="G122">
            <v>4767.88</v>
          </cell>
          <cell r="N122">
            <v>4820.8599999999997</v>
          </cell>
          <cell r="T122">
            <v>108330</v>
          </cell>
        </row>
        <row r="123">
          <cell r="G123">
            <v>13942.82</v>
          </cell>
          <cell r="N123">
            <v>12706.57</v>
          </cell>
          <cell r="T123">
            <v>550369.5</v>
          </cell>
        </row>
        <row r="124">
          <cell r="G124">
            <v>12857.25</v>
          </cell>
          <cell r="N124">
            <v>4101.91</v>
          </cell>
          <cell r="T124">
            <v>179135</v>
          </cell>
        </row>
        <row r="125">
          <cell r="G125">
            <v>1886.68</v>
          </cell>
          <cell r="N125">
            <v>362.98</v>
          </cell>
        </row>
        <row r="126">
          <cell r="G126">
            <v>746.25</v>
          </cell>
          <cell r="N126">
            <v>754.54</v>
          </cell>
        </row>
        <row r="127">
          <cell r="G127">
            <v>2648.32</v>
          </cell>
          <cell r="N127">
            <v>664.92</v>
          </cell>
          <cell r="T127">
            <v>64167</v>
          </cell>
        </row>
        <row r="128">
          <cell r="G128">
            <v>46931.14</v>
          </cell>
          <cell r="N128">
            <v>11819.65</v>
          </cell>
          <cell r="T128">
            <v>747612.1</v>
          </cell>
        </row>
        <row r="129">
          <cell r="G129">
            <v>-4703.5200000000004</v>
          </cell>
          <cell r="N129">
            <v>-4808.8900000000003</v>
          </cell>
          <cell r="T129">
            <v>529789.27</v>
          </cell>
        </row>
        <row r="130">
          <cell r="G130">
            <v>352026.34</v>
          </cell>
          <cell r="N130">
            <v>330020.19</v>
          </cell>
          <cell r="T130">
            <v>38219656.759999998</v>
          </cell>
        </row>
        <row r="131">
          <cell r="G131">
            <v>1139.69</v>
          </cell>
          <cell r="N131">
            <v>782.8</v>
          </cell>
          <cell r="T131">
            <v>42743.89</v>
          </cell>
        </row>
        <row r="132">
          <cell r="G132">
            <v>1358.46</v>
          </cell>
          <cell r="N132">
            <v>1119.2</v>
          </cell>
          <cell r="T132">
            <v>159058.19</v>
          </cell>
        </row>
        <row r="133">
          <cell r="G133">
            <v>101797.09999999999</v>
          </cell>
          <cell r="N133">
            <v>92714.54</v>
          </cell>
          <cell r="T133">
            <v>7712341.7699999996</v>
          </cell>
        </row>
        <row r="134">
          <cell r="G134">
            <v>41629.07</v>
          </cell>
          <cell r="N134">
            <v>27951.86</v>
          </cell>
          <cell r="T134">
            <v>1821680.52</v>
          </cell>
        </row>
        <row r="135">
          <cell r="G135">
            <v>693.13</v>
          </cell>
          <cell r="N135">
            <v>674.13</v>
          </cell>
          <cell r="T135">
            <v>101484.28</v>
          </cell>
        </row>
        <row r="136">
          <cell r="G136">
            <v>7230.37</v>
          </cell>
          <cell r="N136">
            <v>6026.03</v>
          </cell>
          <cell r="T136">
            <v>499313.91999999998</v>
          </cell>
        </row>
        <row r="137">
          <cell r="G137">
            <v>1558.46</v>
          </cell>
          <cell r="N137">
            <v>1507.17</v>
          </cell>
        </row>
        <row r="138">
          <cell r="G138">
            <v>11673.01</v>
          </cell>
          <cell r="N138">
            <v>7950.92</v>
          </cell>
          <cell r="T138">
            <v>1147794.8999999999</v>
          </cell>
        </row>
        <row r="139">
          <cell r="G139">
            <v>1160.5</v>
          </cell>
          <cell r="N139">
            <v>308.70999999999998</v>
          </cell>
          <cell r="T139">
            <v>45675.01</v>
          </cell>
        </row>
        <row r="140">
          <cell r="G140">
            <v>1161.3599999999999</v>
          </cell>
          <cell r="N140">
            <v>1174.26</v>
          </cell>
          <cell r="T140">
            <v>6306</v>
          </cell>
        </row>
        <row r="141">
          <cell r="G141">
            <v>805.3</v>
          </cell>
          <cell r="N141">
            <v>787.69</v>
          </cell>
          <cell r="T141">
            <v>120750</v>
          </cell>
        </row>
        <row r="142">
          <cell r="G142">
            <v>3.82</v>
          </cell>
          <cell r="N142">
            <v>3.86</v>
          </cell>
          <cell r="T142">
            <v>592.79999999999995</v>
          </cell>
        </row>
        <row r="143">
          <cell r="G143">
            <v>1289.55</v>
          </cell>
          <cell r="N143">
            <v>1015.95</v>
          </cell>
          <cell r="T143">
            <v>72915.95</v>
          </cell>
        </row>
        <row r="144">
          <cell r="G144">
            <v>61894.62</v>
          </cell>
          <cell r="N144">
            <v>24940.21</v>
          </cell>
          <cell r="T144">
            <v>1213683.95</v>
          </cell>
        </row>
        <row r="145">
          <cell r="G145">
            <v>12324.99</v>
          </cell>
          <cell r="N145">
            <v>10361.77</v>
          </cell>
          <cell r="T145">
            <v>1225016.56</v>
          </cell>
        </row>
        <row r="146">
          <cell r="G146">
            <v>80404.7</v>
          </cell>
          <cell r="N146">
            <v>46815.27</v>
          </cell>
          <cell r="T146">
            <v>2702990.43</v>
          </cell>
        </row>
        <row r="147">
          <cell r="G147">
            <v>8276.9699999999993</v>
          </cell>
          <cell r="N147">
            <v>4944.05</v>
          </cell>
          <cell r="T147">
            <v>164138.98000000001</v>
          </cell>
        </row>
        <row r="148">
          <cell r="G148">
            <v>663230.35</v>
          </cell>
          <cell r="N148">
            <v>426583.03999999998</v>
          </cell>
          <cell r="T148">
            <v>32262830</v>
          </cell>
        </row>
        <row r="149">
          <cell r="G149">
            <v>3681.91</v>
          </cell>
          <cell r="N149">
            <v>3722.82</v>
          </cell>
          <cell r="T149">
            <v>517372.46</v>
          </cell>
        </row>
        <row r="150">
          <cell r="G150">
            <v>1460.9</v>
          </cell>
          <cell r="N150">
            <v>1476.89</v>
          </cell>
          <cell r="T150">
            <v>16814</v>
          </cell>
        </row>
        <row r="151">
          <cell r="G151">
            <v>60.08</v>
          </cell>
          <cell r="N151">
            <v>5.47</v>
          </cell>
          <cell r="T151">
            <v>2434779.9900000002</v>
          </cell>
        </row>
        <row r="152">
          <cell r="G152">
            <v>63.27</v>
          </cell>
          <cell r="N152">
            <v>63.97</v>
          </cell>
          <cell r="T152">
            <v>9750</v>
          </cell>
        </row>
        <row r="153">
          <cell r="G153">
            <v>15662.47</v>
          </cell>
          <cell r="N153">
            <v>10901.63</v>
          </cell>
          <cell r="T153">
            <v>918905</v>
          </cell>
        </row>
        <row r="154">
          <cell r="G154">
            <v>1.63</v>
          </cell>
          <cell r="N154">
            <v>1.65</v>
          </cell>
        </row>
        <row r="155">
          <cell r="G155">
            <v>10593.67</v>
          </cell>
          <cell r="N155">
            <v>6649.46</v>
          </cell>
          <cell r="T155">
            <v>113811.82</v>
          </cell>
        </row>
        <row r="156">
          <cell r="G156">
            <v>2203.59</v>
          </cell>
          <cell r="N156">
            <v>1761.81</v>
          </cell>
          <cell r="T156">
            <v>8268</v>
          </cell>
        </row>
        <row r="157">
          <cell r="G157">
            <v>23790.59</v>
          </cell>
          <cell r="N157">
            <v>21110.1</v>
          </cell>
          <cell r="T157">
            <v>2899521.73</v>
          </cell>
        </row>
        <row r="158">
          <cell r="G158">
            <v>178.91</v>
          </cell>
          <cell r="N158">
            <v>180.9</v>
          </cell>
          <cell r="T158">
            <v>28000</v>
          </cell>
        </row>
        <row r="159">
          <cell r="G159">
            <v>3279.94</v>
          </cell>
          <cell r="N159">
            <v>2096.67</v>
          </cell>
          <cell r="T159">
            <v>56010</v>
          </cell>
        </row>
        <row r="160">
          <cell r="G160">
            <v>2341.7199999999998</v>
          </cell>
          <cell r="N160">
            <v>2317.46</v>
          </cell>
          <cell r="T160">
            <v>272830</v>
          </cell>
        </row>
        <row r="161">
          <cell r="G161">
            <v>11544.3</v>
          </cell>
          <cell r="N161">
            <v>10665.77</v>
          </cell>
          <cell r="T161">
            <v>881762.57</v>
          </cell>
        </row>
        <row r="162">
          <cell r="G162">
            <v>614.04</v>
          </cell>
          <cell r="N162">
            <v>620.87</v>
          </cell>
          <cell r="T162">
            <v>95457.44</v>
          </cell>
        </row>
        <row r="163">
          <cell r="G163">
            <v>3511.15</v>
          </cell>
          <cell r="N163">
            <v>3026.85</v>
          </cell>
          <cell r="T163">
            <v>91807.21</v>
          </cell>
        </row>
        <row r="164">
          <cell r="G164">
            <v>6900.78</v>
          </cell>
          <cell r="N164">
            <v>4267.84</v>
          </cell>
          <cell r="T164">
            <v>364889.92</v>
          </cell>
        </row>
        <row r="165">
          <cell r="G165">
            <v>64206.78</v>
          </cell>
          <cell r="N165">
            <v>31985.84</v>
          </cell>
          <cell r="T165">
            <v>3837125.77</v>
          </cell>
        </row>
        <row r="166">
          <cell r="G166">
            <v>330.89</v>
          </cell>
          <cell r="N166">
            <v>66034.929999999993</v>
          </cell>
          <cell r="T166">
            <v>8587120</v>
          </cell>
        </row>
        <row r="167">
          <cell r="G167">
            <v>16047.06</v>
          </cell>
          <cell r="N167">
            <v>69162.91</v>
          </cell>
          <cell r="T167">
            <v>8541802.6400000006</v>
          </cell>
        </row>
        <row r="168">
          <cell r="G168">
            <v>0</v>
          </cell>
          <cell r="N168">
            <v>1196.0899999999999</v>
          </cell>
          <cell r="T168">
            <v>49657</v>
          </cell>
        </row>
        <row r="169">
          <cell r="G169">
            <v>0</v>
          </cell>
          <cell r="N169">
            <v>13709.56</v>
          </cell>
          <cell r="T169">
            <v>1882945</v>
          </cell>
        </row>
        <row r="170">
          <cell r="G170">
            <v>1147.1099999999999</v>
          </cell>
          <cell r="N170">
            <v>41289.5</v>
          </cell>
          <cell r="T170">
            <v>4631049.96</v>
          </cell>
        </row>
        <row r="171">
          <cell r="G171">
            <v>920.88</v>
          </cell>
          <cell r="N171">
            <v>1706.13</v>
          </cell>
          <cell r="T171">
            <v>163505</v>
          </cell>
        </row>
        <row r="172">
          <cell r="G172">
            <v>227.2</v>
          </cell>
          <cell r="N172">
            <v>1214.9000000000001</v>
          </cell>
          <cell r="T172">
            <v>10000</v>
          </cell>
        </row>
        <row r="173">
          <cell r="G173">
            <v>7.01</v>
          </cell>
          <cell r="N173">
            <v>33.75</v>
          </cell>
          <cell r="T173">
            <v>2730</v>
          </cell>
        </row>
        <row r="174">
          <cell r="G174">
            <v>0</v>
          </cell>
          <cell r="N174">
            <v>2705.8</v>
          </cell>
          <cell r="T174">
            <v>80729.53</v>
          </cell>
        </row>
        <row r="175">
          <cell r="G175">
            <v>0</v>
          </cell>
          <cell r="N175">
            <v>847.69</v>
          </cell>
          <cell r="T175">
            <v>35535</v>
          </cell>
        </row>
        <row r="176">
          <cell r="G176">
            <v>0</v>
          </cell>
          <cell r="N176">
            <v>25343.39</v>
          </cell>
        </row>
        <row r="177">
          <cell r="G177">
            <v>0</v>
          </cell>
          <cell r="N177">
            <v>64.69</v>
          </cell>
        </row>
        <row r="178">
          <cell r="G178">
            <v>0</v>
          </cell>
          <cell r="N178">
            <v>73.55</v>
          </cell>
        </row>
        <row r="179">
          <cell r="G179">
            <v>0</v>
          </cell>
          <cell r="N179">
            <v>180.16</v>
          </cell>
          <cell r="T179">
            <v>25000</v>
          </cell>
        </row>
        <row r="180">
          <cell r="G180">
            <v>497.43</v>
          </cell>
          <cell r="N180">
            <v>375.34</v>
          </cell>
          <cell r="T180">
            <v>28050</v>
          </cell>
        </row>
        <row r="181">
          <cell r="G181">
            <v>0.96</v>
          </cell>
          <cell r="N181">
            <v>48.05</v>
          </cell>
          <cell r="T181">
            <v>6300</v>
          </cell>
        </row>
        <row r="182">
          <cell r="G182">
            <v>156.66</v>
          </cell>
          <cell r="N182">
            <v>341.53</v>
          </cell>
          <cell r="T182">
            <v>19757.400000000001</v>
          </cell>
        </row>
        <row r="183">
          <cell r="G183">
            <v>113.39</v>
          </cell>
          <cell r="N183">
            <v>760.93</v>
          </cell>
          <cell r="T183">
            <v>74200</v>
          </cell>
        </row>
        <row r="184">
          <cell r="G184">
            <v>104413.28</v>
          </cell>
          <cell r="N184">
            <v>258815.45</v>
          </cell>
          <cell r="T184">
            <v>16932383</v>
          </cell>
        </row>
        <row r="185">
          <cell r="G185">
            <v>4585.41</v>
          </cell>
          <cell r="N185">
            <v>70641.16</v>
          </cell>
        </row>
        <row r="186">
          <cell r="G186">
            <v>9.25</v>
          </cell>
          <cell r="N186">
            <v>71.16</v>
          </cell>
          <cell r="T186">
            <v>33175</v>
          </cell>
        </row>
        <row r="187">
          <cell r="G187">
            <v>34.020000000000003</v>
          </cell>
          <cell r="N187">
            <v>185.05</v>
          </cell>
          <cell r="T187">
            <v>20299</v>
          </cell>
        </row>
        <row r="188">
          <cell r="G188">
            <v>7.22</v>
          </cell>
          <cell r="N188">
            <v>36.89</v>
          </cell>
          <cell r="T188">
            <v>4120</v>
          </cell>
        </row>
        <row r="189">
          <cell r="G189">
            <v>14922.82</v>
          </cell>
          <cell r="N189">
            <v>12362.75</v>
          </cell>
          <cell r="T189">
            <v>3640315.26</v>
          </cell>
        </row>
        <row r="190">
          <cell r="G190">
            <v>8671.2999999999993</v>
          </cell>
          <cell r="N190">
            <v>13610.8</v>
          </cell>
          <cell r="T190">
            <v>2434667.37</v>
          </cell>
        </row>
        <row r="191">
          <cell r="G191">
            <v>2291.91</v>
          </cell>
          <cell r="N191">
            <v>6662.21</v>
          </cell>
          <cell r="T191">
            <v>521905.24</v>
          </cell>
        </row>
        <row r="192">
          <cell r="G192">
            <v>0</v>
          </cell>
          <cell r="N192">
            <v>438.39</v>
          </cell>
          <cell r="T192">
            <v>61250</v>
          </cell>
        </row>
        <row r="193">
          <cell r="G193">
            <v>507713.26</v>
          </cell>
          <cell r="N193">
            <v>309593.76</v>
          </cell>
          <cell r="T193">
            <v>23991921.27</v>
          </cell>
        </row>
        <row r="194">
          <cell r="G194">
            <v>475.48</v>
          </cell>
          <cell r="N194">
            <v>339.98</v>
          </cell>
        </row>
        <row r="195">
          <cell r="G195">
            <v>1285398.6499999999</v>
          </cell>
          <cell r="N195">
            <v>1159115.8500000001</v>
          </cell>
          <cell r="T195">
            <v>55296323.980000004</v>
          </cell>
        </row>
        <row r="196">
          <cell r="G196">
            <v>1817.77</v>
          </cell>
          <cell r="N196">
            <v>2564.4899999999998</v>
          </cell>
        </row>
        <row r="197">
          <cell r="G197">
            <v>308646.07</v>
          </cell>
          <cell r="N197">
            <v>239528.68</v>
          </cell>
          <cell r="T197">
            <v>18793605.27</v>
          </cell>
        </row>
        <row r="198">
          <cell r="G198">
            <v>443289.33999999997</v>
          </cell>
          <cell r="N198">
            <v>336543.52</v>
          </cell>
          <cell r="T198">
            <v>26372517.670000002</v>
          </cell>
        </row>
        <row r="199">
          <cell r="G199">
            <v>110456.82</v>
          </cell>
          <cell r="N199">
            <v>76881.02</v>
          </cell>
          <cell r="T199">
            <v>962484.73</v>
          </cell>
        </row>
        <row r="200">
          <cell r="G200">
            <v>102780.49</v>
          </cell>
          <cell r="N200">
            <v>95963.199999999997</v>
          </cell>
          <cell r="T200">
            <v>8125343.3300000001</v>
          </cell>
        </row>
        <row r="201">
          <cell r="G201">
            <v>4217.32</v>
          </cell>
          <cell r="N201">
            <v>3831.45</v>
          </cell>
          <cell r="T201">
            <v>158987.30000000002</v>
          </cell>
        </row>
        <row r="202">
          <cell r="G202">
            <v>1111.77</v>
          </cell>
          <cell r="N202">
            <v>1127.3699999999999</v>
          </cell>
          <cell r="T202">
            <v>130500</v>
          </cell>
        </row>
        <row r="203">
          <cell r="G203">
            <v>3754.31</v>
          </cell>
          <cell r="N203">
            <v>3389.56</v>
          </cell>
          <cell r="T203">
            <v>363653.98</v>
          </cell>
        </row>
        <row r="204">
          <cell r="G204">
            <v>769.82</v>
          </cell>
          <cell r="N204">
            <v>932.06</v>
          </cell>
          <cell r="T204">
            <v>119431.49</v>
          </cell>
        </row>
        <row r="205">
          <cell r="G205">
            <v>38539.120000000003</v>
          </cell>
          <cell r="N205">
            <v>28343.62</v>
          </cell>
          <cell r="T205">
            <v>2349269.25</v>
          </cell>
        </row>
        <row r="206">
          <cell r="G206">
            <v>210642.53000000003</v>
          </cell>
          <cell r="N206">
            <v>214598.86</v>
          </cell>
          <cell r="T206">
            <v>17632524.779999997</v>
          </cell>
        </row>
        <row r="207">
          <cell r="G207">
            <v>2928.32</v>
          </cell>
          <cell r="N207">
            <v>1532.11</v>
          </cell>
          <cell r="T207">
            <v>143337</v>
          </cell>
        </row>
        <row r="208">
          <cell r="G208">
            <v>234610.81</v>
          </cell>
          <cell r="N208">
            <v>21549.89</v>
          </cell>
          <cell r="T208">
            <v>3302356.7</v>
          </cell>
        </row>
        <row r="209">
          <cell r="G209">
            <v>181597.74</v>
          </cell>
          <cell r="N209">
            <v>143142.26999999999</v>
          </cell>
          <cell r="T209">
            <v>13144957.790000001</v>
          </cell>
        </row>
        <row r="210">
          <cell r="G210">
            <v>17130.79</v>
          </cell>
          <cell r="N210">
            <v>17321.13</v>
          </cell>
          <cell r="T210">
            <v>206119</v>
          </cell>
        </row>
        <row r="211">
          <cell r="G211">
            <v>245.24</v>
          </cell>
          <cell r="N211">
            <v>247.97</v>
          </cell>
          <cell r="T211">
            <v>37999.160000000003</v>
          </cell>
        </row>
        <row r="212">
          <cell r="G212">
            <v>32979.54</v>
          </cell>
          <cell r="N212">
            <v>11488.44</v>
          </cell>
          <cell r="T212">
            <v>1293496.8199999998</v>
          </cell>
        </row>
        <row r="213">
          <cell r="G213">
            <v>-11859.7</v>
          </cell>
          <cell r="N213">
            <v>-11991.47</v>
          </cell>
        </row>
        <row r="214">
          <cell r="G214">
            <v>6502.97</v>
          </cell>
          <cell r="N214">
            <v>6575.22</v>
          </cell>
          <cell r="T214">
            <v>2025314.02</v>
          </cell>
        </row>
        <row r="215">
          <cell r="G215">
            <v>668896.4</v>
          </cell>
          <cell r="N215">
            <v>576996.52</v>
          </cell>
          <cell r="T215">
            <v>47503990.920000002</v>
          </cell>
        </row>
        <row r="216">
          <cell r="G216">
            <v>4167.9799999999996</v>
          </cell>
          <cell r="N216">
            <v>12332.29</v>
          </cell>
          <cell r="T216">
            <v>335297.91000000003</v>
          </cell>
        </row>
        <row r="217">
          <cell r="G217">
            <v>117982.98</v>
          </cell>
          <cell r="N217">
            <v>108524.34</v>
          </cell>
          <cell r="T217">
            <v>10700964.789999999</v>
          </cell>
        </row>
        <row r="218">
          <cell r="G218">
            <v>718877.77</v>
          </cell>
          <cell r="N218">
            <v>459569.7</v>
          </cell>
          <cell r="T218">
            <v>23841786.300000001</v>
          </cell>
        </row>
        <row r="219">
          <cell r="G219">
            <v>120467.3</v>
          </cell>
          <cell r="N219">
            <v>59006.21</v>
          </cell>
          <cell r="T219">
            <v>9993508.7799999993</v>
          </cell>
        </row>
        <row r="220">
          <cell r="G220">
            <v>141687.53</v>
          </cell>
          <cell r="N220">
            <v>65168.959999999999</v>
          </cell>
          <cell r="T220">
            <v>4509267.03</v>
          </cell>
        </row>
        <row r="221">
          <cell r="G221">
            <v>39660.660000000003</v>
          </cell>
          <cell r="N221">
            <v>20780.349999999999</v>
          </cell>
          <cell r="T221">
            <v>2705980.3</v>
          </cell>
        </row>
        <row r="222">
          <cell r="G222">
            <v>58646.25</v>
          </cell>
          <cell r="N222">
            <v>41307.4</v>
          </cell>
          <cell r="T222">
            <v>2257767.37</v>
          </cell>
        </row>
        <row r="223">
          <cell r="G223">
            <v>-642.61</v>
          </cell>
          <cell r="N223">
            <v>-838.06</v>
          </cell>
          <cell r="T223">
            <v>-138750</v>
          </cell>
        </row>
        <row r="224">
          <cell r="G224">
            <v>105182.48</v>
          </cell>
          <cell r="N224">
            <v>53985.39</v>
          </cell>
          <cell r="T224">
            <v>4127403.43</v>
          </cell>
        </row>
        <row r="225">
          <cell r="G225">
            <v>70108.67</v>
          </cell>
          <cell r="N225">
            <v>48392.98</v>
          </cell>
          <cell r="T225">
            <v>5231118.04</v>
          </cell>
        </row>
        <row r="226">
          <cell r="G226">
            <v>64412.45</v>
          </cell>
          <cell r="N226">
            <v>43592.35</v>
          </cell>
          <cell r="T226">
            <v>3467671.16</v>
          </cell>
        </row>
        <row r="227">
          <cell r="G227">
            <v>258225.84</v>
          </cell>
          <cell r="N227">
            <v>134762.20000000001</v>
          </cell>
          <cell r="T227">
            <v>684838.64</v>
          </cell>
        </row>
        <row r="228">
          <cell r="G228">
            <v>22389.75</v>
          </cell>
          <cell r="N228">
            <v>5757.55</v>
          </cell>
          <cell r="T228">
            <v>610872.56000000006</v>
          </cell>
        </row>
        <row r="229">
          <cell r="G229">
            <v>96065.75</v>
          </cell>
          <cell r="N229">
            <v>54247.47</v>
          </cell>
          <cell r="T229">
            <v>5504782.2999999998</v>
          </cell>
        </row>
        <row r="230">
          <cell r="G230">
            <v>1711279.14</v>
          </cell>
          <cell r="N230">
            <v>1139402.4099999999</v>
          </cell>
          <cell r="T230">
            <v>70405607.980000004</v>
          </cell>
        </row>
        <row r="231">
          <cell r="G231">
            <v>68.87</v>
          </cell>
          <cell r="N231">
            <v>89.23</v>
          </cell>
        </row>
        <row r="232">
          <cell r="G232">
            <v>9459.6</v>
          </cell>
          <cell r="N232">
            <v>21051.37</v>
          </cell>
          <cell r="T232">
            <v>0</v>
          </cell>
        </row>
        <row r="233">
          <cell r="G233">
            <v>0</v>
          </cell>
          <cell r="N233">
            <v>122.92</v>
          </cell>
          <cell r="T233">
            <v>0</v>
          </cell>
        </row>
        <row r="234">
          <cell r="G234">
            <v>460.86</v>
          </cell>
          <cell r="N234">
            <v>253.64</v>
          </cell>
          <cell r="T234">
            <v>35020</v>
          </cell>
        </row>
        <row r="235">
          <cell r="G235">
            <v>-24474.21</v>
          </cell>
          <cell r="N235">
            <v>-24854.17</v>
          </cell>
          <cell r="T235">
            <v>-3819622.36</v>
          </cell>
        </row>
        <row r="236">
          <cell r="G236">
            <v>0</v>
          </cell>
        </row>
        <row r="237">
          <cell r="G237">
            <v>677759.02</v>
          </cell>
          <cell r="N237">
            <v>441127.55</v>
          </cell>
          <cell r="T237">
            <v>27573424.27</v>
          </cell>
        </row>
        <row r="238">
          <cell r="G238">
            <v>0</v>
          </cell>
          <cell r="T238">
            <v>419633.4</v>
          </cell>
        </row>
        <row r="239">
          <cell r="G239">
            <v>363.83</v>
          </cell>
          <cell r="N239">
            <v>4126.8100000000004</v>
          </cell>
        </row>
        <row r="240">
          <cell r="G240">
            <v>1555.33</v>
          </cell>
          <cell r="N240">
            <v>1572.62</v>
          </cell>
          <cell r="T240">
            <v>240990</v>
          </cell>
        </row>
        <row r="241">
          <cell r="G241">
            <v>62790.48</v>
          </cell>
          <cell r="N241">
            <v>36876.94</v>
          </cell>
          <cell r="T241">
            <v>4545174.34</v>
          </cell>
        </row>
        <row r="242">
          <cell r="G242">
            <v>4709.47</v>
          </cell>
          <cell r="N242">
            <v>6092.08</v>
          </cell>
          <cell r="T242">
            <v>336254.5</v>
          </cell>
        </row>
        <row r="243">
          <cell r="G243">
            <v>132.75</v>
          </cell>
          <cell r="N243">
            <v>134.22</v>
          </cell>
        </row>
        <row r="244">
          <cell r="G244">
            <v>0</v>
          </cell>
          <cell r="T244">
            <v>63453.15</v>
          </cell>
        </row>
        <row r="245">
          <cell r="G245">
            <v>0</v>
          </cell>
          <cell r="N245">
            <v>144.13</v>
          </cell>
          <cell r="T245">
            <v>0</v>
          </cell>
        </row>
        <row r="246">
          <cell r="G246">
            <v>0</v>
          </cell>
          <cell r="N246">
            <v>5416.74</v>
          </cell>
        </row>
        <row r="247">
          <cell r="G247">
            <v>0</v>
          </cell>
          <cell r="N247">
            <v>247.37</v>
          </cell>
          <cell r="T247">
            <v>0</v>
          </cell>
        </row>
        <row r="248">
          <cell r="G248">
            <v>2271.31</v>
          </cell>
          <cell r="N248">
            <v>6759.65</v>
          </cell>
          <cell r="T248">
            <v>338411</v>
          </cell>
        </row>
        <row r="249">
          <cell r="G249">
            <v>93.27</v>
          </cell>
          <cell r="N249">
            <v>290.07</v>
          </cell>
        </row>
        <row r="250">
          <cell r="G250">
            <v>1137.6199999999999</v>
          </cell>
          <cell r="N250">
            <v>4053.24</v>
          </cell>
          <cell r="T250">
            <v>541325</v>
          </cell>
        </row>
        <row r="251">
          <cell r="G251">
            <v>95.86</v>
          </cell>
        </row>
        <row r="252">
          <cell r="G252">
            <v>1488.06</v>
          </cell>
          <cell r="N252">
            <v>6576.1</v>
          </cell>
          <cell r="T252">
            <v>663480.76</v>
          </cell>
        </row>
        <row r="253">
          <cell r="G253">
            <v>0</v>
          </cell>
          <cell r="N253">
            <v>727.93</v>
          </cell>
          <cell r="T253">
            <v>71533.33</v>
          </cell>
        </row>
        <row r="254">
          <cell r="G254">
            <v>2773.55</v>
          </cell>
          <cell r="N254">
            <v>7168.11</v>
          </cell>
          <cell r="T254">
            <v>368035</v>
          </cell>
        </row>
        <row r="255">
          <cell r="G255">
            <v>0</v>
          </cell>
          <cell r="N255">
            <v>153.94999999999999</v>
          </cell>
        </row>
        <row r="256">
          <cell r="G256">
            <v>0</v>
          </cell>
          <cell r="T256">
            <v>-24641616.93</v>
          </cell>
        </row>
        <row r="257">
          <cell r="G257">
            <v>-184094.94</v>
          </cell>
          <cell r="N257">
            <v>-139501.01</v>
          </cell>
          <cell r="T257">
            <v>-15500068</v>
          </cell>
        </row>
        <row r="258">
          <cell r="G258">
            <v>-1365112.13</v>
          </cell>
          <cell r="N258">
            <v>-1143569.28</v>
          </cell>
          <cell r="T258">
            <v>-39736554</v>
          </cell>
        </row>
        <row r="265">
          <cell r="T265">
            <v>-66168030</v>
          </cell>
        </row>
        <row r="266">
          <cell r="T266">
            <v>-40989102</v>
          </cell>
        </row>
        <row r="267">
          <cell r="T267">
            <v>18480931</v>
          </cell>
        </row>
        <row r="268">
          <cell r="T268">
            <v>-22951477.120000001</v>
          </cell>
        </row>
        <row r="273">
          <cell r="N273">
            <v>52263</v>
          </cell>
        </row>
        <row r="275">
          <cell r="N275">
            <v>84247</v>
          </cell>
        </row>
        <row r="277">
          <cell r="N277">
            <v>-319026</v>
          </cell>
        </row>
        <row r="279">
          <cell r="N279">
            <v>561816</v>
          </cell>
        </row>
        <row r="281">
          <cell r="N281">
            <v>4243750</v>
          </cell>
        </row>
        <row r="283">
          <cell r="N283">
            <v>1098658</v>
          </cell>
        </row>
        <row r="285">
          <cell r="G285">
            <v>555612</v>
          </cell>
        </row>
        <row r="287">
          <cell r="G287">
            <v>-147471</v>
          </cell>
        </row>
        <row r="289">
          <cell r="G289">
            <v>-971579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 Movement Kyrg"/>
    </sheetNames>
    <sheetDataSet>
      <sheetData sheetId="0" refreshError="1">
        <row r="17">
          <cell r="C17">
            <v>109313.51</v>
          </cell>
          <cell r="E17">
            <v>67708.239999999991</v>
          </cell>
          <cell r="K17">
            <v>177021.75</v>
          </cell>
        </row>
        <row r="22">
          <cell r="E22">
            <v>-3093.88</v>
          </cell>
        </row>
        <row r="28">
          <cell r="C28">
            <v>-36223.100000000006</v>
          </cell>
          <cell r="K28">
            <v>-75054.5</v>
          </cell>
        </row>
        <row r="39">
          <cell r="I39">
            <v>73090.409999999989</v>
          </cell>
          <cell r="K39">
            <v>101967.25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V-Überleitung"/>
      <sheetName val="Anlagevermögen"/>
    </sheetNames>
    <sheetDataSet>
      <sheetData sheetId="0"/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firmation test"/>
      <sheetName val="Sheet2"/>
      <sheetName val="TAP"/>
      <sheetName val="67 - PBC"/>
      <sheetName val="67 - PBC(1)"/>
      <sheetName val="661"/>
      <sheetName val="Sheet1"/>
      <sheetName val="661 - PBC"/>
      <sheetName val="661 - PBC(1)"/>
      <sheetName val="Other AP"/>
      <sheetName val="Tickmarks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 &amp; A Analysis"/>
      <sheetName val="Management Fee"/>
      <sheetName val="Help"/>
      <sheetName val="Excess Calc"/>
      <sheetName val="Threshold Calc"/>
      <sheetName val="IFRS Disclosure"/>
      <sheetName val="Sheet2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 Movement "/>
      <sheetName val="Breakdowns "/>
      <sheetName val="Dep-ion"/>
      <sheetName val="depreciation testing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roll"/>
      <sheetName val="KAS vs GAAP"/>
      <sheetName val="calclulations"/>
      <sheetName val="Reconciliations"/>
      <sheetName val="Tickmarks"/>
    </sheetNames>
    <sheetDataSet>
      <sheetData sheetId="0" refreshError="1"/>
      <sheetData sheetId="1">
        <row r="6">
          <cell r="N6">
            <v>451535</v>
          </cell>
        </row>
        <row r="8">
          <cell r="N8">
            <v>472048.23999999993</v>
          </cell>
        </row>
        <row r="10">
          <cell r="N10">
            <v>18903.595350000003</v>
          </cell>
          <cell r="O10">
            <v>2816.7779999999998</v>
          </cell>
          <cell r="Q10">
            <v>24220</v>
          </cell>
        </row>
        <row r="12">
          <cell r="R12">
            <v>-5316.4046499999986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ement schedule"/>
      <sheetName val="Disclosure (leasing)"/>
      <sheetName val="depreciation testing"/>
      <sheetName val=" threshhold"/>
      <sheetName val="Additions testing"/>
      <sheetName val="Tickmarks"/>
      <sheetName val="Leased Assets"/>
      <sheetName val="FA Movement-consolidated-2000"/>
      <sheetName val="depreciation testing (2)"/>
      <sheetName val="Disposals testing"/>
      <sheetName val=" threshold"/>
      <sheetName val="FA Rollforward"/>
      <sheetName val="adds"/>
      <sheetName val="1651 "/>
      <sheetName val="FA UZ"/>
      <sheetName val="Disposals"/>
      <sheetName val="Rollfwd PBC"/>
      <sheetName val="Additions"/>
    </sheetNames>
    <sheetDataSet>
      <sheetData sheetId="0" refreshError="1">
        <row r="27">
          <cell r="E27">
            <v>3339</v>
          </cell>
        </row>
        <row r="28">
          <cell r="E28">
            <v>40938</v>
          </cell>
        </row>
        <row r="29">
          <cell r="E29">
            <v>4610</v>
          </cell>
        </row>
        <row r="31">
          <cell r="E31">
            <v>1943</v>
          </cell>
        </row>
      </sheetData>
      <sheetData sheetId="1"/>
      <sheetData sheetId="2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COS"/>
      <sheetName val="utilities.01"/>
      <sheetName val="realization.01"/>
      <sheetName val="services.01"/>
      <sheetName val="supplementary.01"/>
      <sheetName val="technical.01"/>
      <sheetName val="post.01"/>
      <sheetName val="other.01"/>
      <sheetName val="utilities.00"/>
      <sheetName val="services.00"/>
      <sheetName val="rent.00"/>
      <sheetName val="technical.00"/>
      <sheetName val="post.00"/>
      <sheetName val="other.00"/>
      <sheetName val="FA depreciation"/>
      <sheetName val="Tickmarks"/>
      <sheetName val="breakdown"/>
      <sheetName val="2001"/>
      <sheetName val="2000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k"/>
      <sheetName val="Cash Flow - CY Workings"/>
      <sheetName val="P&amp;L"/>
      <sheetName val="BS"/>
      <sheetName val="Loans"/>
      <sheetName val="Intangibles"/>
      <sheetName val="FA"/>
      <sheetName val="Provisions"/>
    </sheetNames>
    <sheetDataSet>
      <sheetData sheetId="0"/>
      <sheetData sheetId="1"/>
      <sheetData sheetId="2">
        <row r="20">
          <cell r="B20">
            <v>2147586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roll 2004 stability"/>
      <sheetName val="Payroll 2004"/>
      <sheetName val="Payroll 2005 stability"/>
      <sheetName val="Payroll 2005"/>
      <sheetName val="summary payroll"/>
      <sheetName val="ST 2004"/>
      <sheetName val="ST 2005"/>
      <sheetName val="PIT 2004"/>
      <sheetName val="PIT 2005"/>
      <sheetName val="Signing Bonus"/>
      <sheetName val="Historical costs"/>
      <sheetName val="Property 2004"/>
      <sheetName val="Property 2005"/>
      <sheetName val="TB 2004 for property"/>
      <sheetName val="TB 2005 for property"/>
      <sheetName val="Transport Tax"/>
      <sheetName val="Land Use pmt"/>
      <sheetName val="Royalty summary"/>
      <sheetName val="PBC-Proccesing limestone"/>
      <sheetName val="PBC-Commercial limestone"/>
      <sheetName val="PBC-Loam"/>
      <sheetName val="Calculated procces.limeston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E summary"/>
      <sheetName val="Dislosure"/>
      <sheetName val="Advances Testing"/>
      <sheetName val="Aging Analysis"/>
      <sheetName val="Tickmarks"/>
    </sheetNames>
    <sheetDataSet>
      <sheetData sheetId="0"/>
      <sheetData sheetId="1"/>
      <sheetData sheetId="2">
        <row r="46">
          <cell r="B46">
            <v>349088</v>
          </cell>
        </row>
      </sheetData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vmt"/>
      <sheetName val="staff list"/>
      <sheetName val="salary test"/>
      <sheetName val="General Director"/>
      <sheetName val="bonus and vacation"/>
      <sheetName val="Treshold"/>
      <sheetName val="Tickmarks"/>
    </sheetNames>
    <sheetDataSet>
      <sheetData sheetId="0">
        <row r="1">
          <cell r="A1" t="str">
            <v>SGS Kazakhstan</v>
          </cell>
        </row>
        <row r="13">
          <cell r="C13">
            <v>11498.411390000001</v>
          </cell>
        </row>
        <row r="16">
          <cell r="C16">
            <v>919.82100000000003</v>
          </cell>
        </row>
        <row r="19">
          <cell r="C19">
            <v>122543.28383999999</v>
          </cell>
        </row>
      </sheetData>
      <sheetData sheetId="1"/>
      <sheetData sheetId="2"/>
      <sheetData sheetId="3">
        <row r="29">
          <cell r="N29">
            <v>8715.7608999999993</v>
          </cell>
        </row>
        <row r="60">
          <cell r="N60">
            <v>6977.1562319999994</v>
          </cell>
        </row>
        <row r="67">
          <cell r="N67">
            <v>919.82100000000003</v>
          </cell>
        </row>
        <row r="92">
          <cell r="N92">
            <v>10914.655978000001</v>
          </cell>
        </row>
      </sheetData>
      <sheetData sheetId="4">
        <row r="55">
          <cell r="P55">
            <v>1334902.6100000001</v>
          </cell>
        </row>
        <row r="85">
          <cell r="P85">
            <v>636241</v>
          </cell>
        </row>
      </sheetData>
      <sheetData sheetId="5">
        <row r="19">
          <cell r="E19">
            <v>11498.411390000001</v>
          </cell>
        </row>
      </sheetData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ummary"/>
      <sheetName val="Trade AP"/>
      <sheetName val="Dividends"/>
      <sheetName val="Tickmarks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S DTT"/>
      <sheetName val="PBC FS"/>
      <sheetName val="TB"/>
      <sheetName val="Reconciliation"/>
      <sheetName val="CF"/>
      <sheetName val="DTT CF-06"/>
      <sheetName val="CF-06"/>
      <sheetName val="DTT CF-05"/>
      <sheetName val="CF-05"/>
      <sheetName val="Equity"/>
      <sheetName val="PPE (2)"/>
      <sheetName val="PPE"/>
      <sheetName val="IA"/>
      <sheetName val="Related party"/>
      <sheetName val="OCA"/>
      <sheetName val="AR"/>
      <sheetName val="Cash"/>
      <sheetName val="AP"/>
      <sheetName val="Taxes"/>
      <sheetName val="Accr"/>
      <sheetName val="Rev"/>
      <sheetName val="COS"/>
      <sheetName val="G&amp;A"/>
      <sheetName val="Other Inc"/>
      <sheetName val="Rental"/>
      <sheetName val="Forex"/>
      <sheetName val="DIT-06"/>
      <sheetName val="Ls_AgXLB_WorkbookFile"/>
      <sheetName val="Ls_XlbFormatTables"/>
      <sheetName val="Ls_Alert"/>
      <sheetName val="Ls_XLB_WorkbookFile"/>
      <sheetName val="DITcal-6"/>
      <sheetName val="DIT-05"/>
      <sheetName val="R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Atyrau"/>
      <sheetName val="Aktobe"/>
      <sheetName val="Pavlodar"/>
      <sheetName val="Tickmarks"/>
      <sheetName val="Movement"/>
      <sheetName val="Additions '00"/>
      <sheetName val="Additions'01"/>
      <sheetName val="Disposals'00"/>
      <sheetName val="disposals'01"/>
      <sheetName val="Additions testing"/>
      <sheetName val="Disposals testing"/>
      <sheetName val="Movement schedule"/>
      <sheetName val=" threshold"/>
      <sheetName val="depreciation testing"/>
    </sheetNames>
    <sheetDataSet>
      <sheetData sheetId="0" refreshError="1"/>
      <sheetData sheetId="1" refreshError="1">
        <row r="12">
          <cell r="R12">
            <v>81677.963329999999</v>
          </cell>
        </row>
        <row r="13">
          <cell r="R13">
            <v>642797.39364000002</v>
          </cell>
        </row>
        <row r="15">
          <cell r="R15">
            <v>573.64372999999955</v>
          </cell>
        </row>
        <row r="16">
          <cell r="R16">
            <v>24196.429350000002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ary"/>
      <sheetName val="PIT"/>
      <sheetName val="Social tax"/>
      <sheetName val=" threshold"/>
      <sheetName val="XREF"/>
      <sheetName val="Tickmarks"/>
    </sheetNames>
    <sheetDataSet>
      <sheetData sheetId="0"/>
      <sheetData sheetId="1" refreshError="1"/>
      <sheetData sheetId="2"/>
      <sheetData sheetId="3">
        <row r="36">
          <cell r="B36">
            <v>5116.3154084999996</v>
          </cell>
        </row>
      </sheetData>
      <sheetData sheetId="4"/>
      <sheetData sheetId="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x Audit Summary Altel"/>
      <sheetName val="CIT 2002"/>
      <sheetName val="CIT 2003 "/>
      <sheetName val="TMS Summary"/>
      <sheetName val="WHT 2002"/>
      <sheetName val="WHT 2003"/>
      <sheetName val="WHT 2004"/>
      <sheetName val="VAT 2002"/>
      <sheetName val="VAT 2003"/>
      <sheetName val="VAT 2004"/>
      <sheetName val="Social 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ysis"/>
      <sheetName val="Taxes Testing"/>
      <sheetName val="Local PIT"/>
      <sheetName val="Pension Fund"/>
      <sheetName val="Sheet1"/>
      <sheetName val="Taxes Summary"/>
      <sheetName val="Expat testing"/>
      <sheetName val="Tax Summary"/>
      <sheetName val="Foreign Employee template"/>
      <sheetName val="ave"/>
      <sheetName val="Expected vs Actual"/>
      <sheetName val="Threshold Calc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OS - Analysis"/>
      <sheetName val="COP by acc"/>
      <sheetName val="COP-Ti"/>
      <sheetName val="COP-Mg-90"/>
      <sheetName val="Sheet1"/>
      <sheetName val="COP-other"/>
      <sheetName val="Lime"/>
      <sheetName val="Sheet2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roll"/>
      <sheetName val="calclulations"/>
      <sheetName val="Reconciliations"/>
      <sheetName val="Tickmarks"/>
      <sheetName val="Check-in form"/>
    </sheetNames>
    <sheetDataSet>
      <sheetData sheetId="0"/>
      <sheetData sheetId="1"/>
      <sheetData sheetId="2" refreshError="1">
        <row r="11">
          <cell r="M11">
            <v>1021098</v>
          </cell>
        </row>
      </sheetData>
      <sheetData sheetId="3"/>
      <sheetData sheetId="4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S 2006"/>
      <sheetName val="TB 2006"/>
      <sheetName val="TT 2006"/>
      <sheetName val="AJE support"/>
      <sheetName val="CIP"/>
      <sheetName val="Equity"/>
      <sheetName val="CF"/>
      <sheetName val="DTT CF-06"/>
      <sheetName val="first draft AJEs"/>
      <sheetName val="APC 12m FINAL"/>
      <sheetName val="Aktobe 12m"/>
      <sheetName val="PY FS"/>
      <sheetName val="DTT CF-05"/>
      <sheetName val="Intan"/>
      <sheetName val="Invent"/>
      <sheetName val="AR"/>
      <sheetName val="осн табл."/>
      <sheetName val="Other AR"/>
      <sheetName val="Cash"/>
      <sheetName val="FA"/>
      <sheetName val="Taxes"/>
      <sheetName val="PBC for taxes"/>
      <sheetName val="Other liab"/>
      <sheetName val="Loans"/>
      <sheetName val="Revenue"/>
      <sheetName val="COS"/>
      <sheetName val="G&amp;A"/>
      <sheetName val="DIT"/>
      <sheetName val="2006 AJE RJE"/>
      <sheetName val="IFRS"/>
      <sheetName val="Tickmarks"/>
      <sheetName val="Reconciliations"/>
      <sheetName val="VAT 2004"/>
      <sheetName val="2.2 ОтклОТМ"/>
      <sheetName val="1.3.2 ОТМ"/>
      <sheetName val="Предпр"/>
      <sheetName val="ЦентрЗатр"/>
      <sheetName val="ЕдИз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82">
          <cell r="G82">
            <v>208291.33593700003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enue, Margins &amp; Inventory"/>
      <sheetName val="Income Analysis"/>
      <sheetName val="Bal Sheet"/>
      <sheetName val="Volumes"/>
      <sheetName val="AR Analysis "/>
      <sheetName val="Prepayments"/>
      <sheetName val="Refining"/>
      <sheetName val="G&amp;A Analysis"/>
      <sheetName val="Selling Exp"/>
      <sheetName val=" GAAP Summary"/>
      <sheetName val="GAAP TB 30.09.01  detail 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BC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3">
          <cell r="C43" t="str">
            <v>Term loan</v>
          </cell>
        </row>
        <row r="44">
          <cell r="C44" t="str">
            <v>Renewable credit line</v>
          </cell>
        </row>
        <row r="45">
          <cell r="C45" t="str">
            <v>Non-renewable credit line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Gross Profit"/>
      <sheetName val="Ti Analysis"/>
      <sheetName val="Ti GP - 2001 vs 2000"/>
      <sheetName val="Mg Analysis"/>
      <sheetName val="Mg GP - 2001 vs 2000"/>
      <sheetName val="Tickmarks"/>
    </sheetNames>
    <sheetDataSet>
      <sheetData sheetId="0">
        <row r="5">
          <cell r="E5">
            <v>146.72</v>
          </cell>
        </row>
        <row r="6">
          <cell r="E6">
            <v>90086.080000000002</v>
          </cell>
        </row>
        <row r="8">
          <cell r="E8">
            <v>45043.040000000001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Page"/>
      <sheetName val="Income Statement"/>
      <sheetName val="Balance Sheet"/>
      <sheetName val="Cash"/>
      <sheetName val="Income Statement - E&amp;P"/>
      <sheetName val="Balance Sheet E &amp; P"/>
      <sheetName val="IS Consolidated HKM&amp;Turg"/>
      <sheetName val="Is Divisional Summary"/>
      <sheetName val="Income Statement - Refining"/>
      <sheetName val="Balance Sheet ShNos"/>
      <sheetName val="Income Statement - Ref Deta"/>
      <sheetName val="IS Divisional Refining"/>
      <sheetName val="Income Statement - Farm"/>
      <sheetName val="Balance Sheet Agriculture"/>
      <sheetName val="Income Statem.-Farm Det"/>
      <sheetName val="IS Divisional Farm"/>
      <sheetName val="Income Statement - Corporate"/>
      <sheetName val="Balance Sheet Corporate"/>
      <sheetName val="Income Stat-Corp Det"/>
      <sheetName val="IS Divisional Corporate"/>
    </sheetNames>
    <sheetDataSet>
      <sheetData sheetId="0" refreshError="1"/>
      <sheetData sheetId="1" refreshError="1"/>
      <sheetData sheetId="2" refreshError="1">
        <row r="5">
          <cell r="F5" t="str">
            <v>January 2001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S 2006"/>
      <sheetName val="TB 2006"/>
      <sheetName val="TT 2006"/>
      <sheetName val="AJE support"/>
      <sheetName val="CIP"/>
      <sheetName val="Equity"/>
      <sheetName val="CF"/>
      <sheetName val="DTT CF-06"/>
      <sheetName val="first draft AJEs"/>
      <sheetName val="APC 12m FINAL"/>
      <sheetName val="Aktobe 12m"/>
      <sheetName val="PY FS"/>
      <sheetName val="DTT CF-05"/>
      <sheetName val="Intan"/>
      <sheetName val="Invent"/>
      <sheetName val="AR"/>
      <sheetName val="осн табл."/>
      <sheetName val="Other AR"/>
      <sheetName val="Cash"/>
      <sheetName val="FA"/>
      <sheetName val="Taxes"/>
      <sheetName val="PBC for taxes"/>
      <sheetName val="Other liab"/>
      <sheetName val="Loans"/>
      <sheetName val="Revenue"/>
      <sheetName val="COS"/>
      <sheetName val="G&amp;A"/>
      <sheetName val="DIT"/>
      <sheetName val="2006 AJE RJE"/>
      <sheetName val="IFRS"/>
      <sheetName val="Tickmark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8250"/>
      <sheetName val="8180 (8181,8182)"/>
      <sheetName val="8140"/>
      <sheetName val="8210"/>
      <sheetName val="8030; 8221"/>
      <sheetName val="8070"/>
      <sheetName val="8200"/>
      <sheetName val="8145"/>
      <sheetName val="8113"/>
      <sheetName val="8082"/>
      <sheetName val="XREF"/>
      <sheetName val="Tickmarks"/>
    </sheetNames>
    <sheetDataSet>
      <sheetData sheetId="0">
        <row r="15">
          <cell r="D15" t="str">
            <v>GL</v>
          </cell>
        </row>
        <row r="44">
          <cell r="C44">
            <v>620764.84000000008</v>
          </cell>
          <cell r="D44" t="str">
            <v>!</v>
          </cell>
        </row>
      </sheetData>
      <sheetData sheetId="1">
        <row r="20">
          <cell r="O20">
            <v>119927.58</v>
          </cell>
        </row>
      </sheetData>
      <sheetData sheetId="2">
        <row r="15">
          <cell r="P15" t="str">
            <v>GL</v>
          </cell>
        </row>
        <row r="16">
          <cell r="O16">
            <v>2404864.4500000002</v>
          </cell>
          <cell r="P16" t="str">
            <v>!</v>
          </cell>
        </row>
      </sheetData>
      <sheetData sheetId="3">
        <row r="18">
          <cell r="O18">
            <v>369779.94</v>
          </cell>
        </row>
      </sheetData>
      <sheetData sheetId="4" refreshError="1"/>
      <sheetData sheetId="5" refreshError="1">
        <row r="17">
          <cell r="P17" t="str">
            <v>GL</v>
          </cell>
        </row>
        <row r="18">
          <cell r="O18">
            <v>1413898.9800000002</v>
          </cell>
          <cell r="P18" t="str">
            <v>!</v>
          </cell>
        </row>
      </sheetData>
      <sheetData sheetId="6" refreshError="1">
        <row r="16">
          <cell r="P16" t="str">
            <v>GL</v>
          </cell>
        </row>
        <row r="17">
          <cell r="O17">
            <v>674792.71000000008</v>
          </cell>
          <cell r="P17" t="str">
            <v>!</v>
          </cell>
        </row>
      </sheetData>
      <sheetData sheetId="7" refreshError="1">
        <row r="16">
          <cell r="P16" t="str">
            <v>GL</v>
          </cell>
        </row>
        <row r="17">
          <cell r="O17">
            <v>423663.33000000007</v>
          </cell>
          <cell r="P17" t="str">
            <v>!</v>
          </cell>
        </row>
      </sheetData>
      <sheetData sheetId="8" refreshError="1">
        <row r="15">
          <cell r="P15" t="str">
            <v>GL</v>
          </cell>
        </row>
        <row r="16">
          <cell r="O16">
            <v>438998.77</v>
          </cell>
          <cell r="P16" t="str">
            <v>!</v>
          </cell>
        </row>
      </sheetData>
      <sheetData sheetId="9" refreshError="1">
        <row r="15">
          <cell r="P15" t="str">
            <v>GL</v>
          </cell>
        </row>
        <row r="16">
          <cell r="O16">
            <v>210157.7</v>
          </cell>
          <cell r="P16" t="str">
            <v>!</v>
          </cell>
        </row>
      </sheetData>
      <sheetData sheetId="10" refreshError="1">
        <row r="4">
          <cell r="A4">
            <v>119927.58</v>
          </cell>
          <cell r="B4">
            <v>119928</v>
          </cell>
          <cell r="D4" t="str">
            <v>Administrative Combined Leadsheet</v>
          </cell>
          <cell r="E4" t="str">
            <v>!</v>
          </cell>
        </row>
        <row r="5">
          <cell r="A5">
            <v>369779.94</v>
          </cell>
          <cell r="B5">
            <v>369780</v>
          </cell>
          <cell r="D5" t="str">
            <v>Administrative Combined Leadsheet</v>
          </cell>
          <cell r="E5" t="str">
            <v>!</v>
          </cell>
        </row>
        <row r="6">
          <cell r="A6">
            <v>620764.84000000008</v>
          </cell>
          <cell r="B6">
            <v>620765</v>
          </cell>
          <cell r="D6" t="str">
            <v>Administrative Combined Leadsheet</v>
          </cell>
          <cell r="E6" t="str">
            <v>!</v>
          </cell>
        </row>
        <row r="7">
          <cell r="A7">
            <v>2404864.4500000002</v>
          </cell>
          <cell r="B7">
            <v>2404864</v>
          </cell>
          <cell r="D7" t="str">
            <v>Administrative Combined Leadsheet</v>
          </cell>
          <cell r="E7" t="str">
            <v>!</v>
          </cell>
        </row>
        <row r="8">
          <cell r="A8">
            <v>1555845.97</v>
          </cell>
          <cell r="B8">
            <v>1555846</v>
          </cell>
          <cell r="D8" t="str">
            <v>Administrative Combined Leadsheet</v>
          </cell>
          <cell r="E8" t="str">
            <v>!</v>
          </cell>
        </row>
        <row r="9">
          <cell r="A9">
            <v>119014.37999999999</v>
          </cell>
          <cell r="B9">
            <v>119014</v>
          </cell>
          <cell r="D9" t="str">
            <v>Administrative Combined Leadsheet</v>
          </cell>
          <cell r="E9" t="str">
            <v>!</v>
          </cell>
        </row>
        <row r="10">
          <cell r="A10">
            <v>1413898.9800000002</v>
          </cell>
          <cell r="B10">
            <v>1413899</v>
          </cell>
          <cell r="D10" t="str">
            <v>Administrative Combined Leadsheet</v>
          </cell>
          <cell r="E10" t="str">
            <v>!</v>
          </cell>
        </row>
        <row r="11">
          <cell r="A11">
            <v>423663.33000000007</v>
          </cell>
          <cell r="B11">
            <v>423663</v>
          </cell>
          <cell r="D11" t="str">
            <v>Administrative Combined Leadsheet</v>
          </cell>
          <cell r="E11" t="str">
            <v>!</v>
          </cell>
        </row>
        <row r="12">
          <cell r="A12">
            <v>674792.71000000008</v>
          </cell>
          <cell r="B12">
            <v>674793</v>
          </cell>
          <cell r="D12" t="str">
            <v>Administrative Combined Leadsheet</v>
          </cell>
          <cell r="E12" t="str">
            <v>!</v>
          </cell>
        </row>
        <row r="13">
          <cell r="A13">
            <v>438998.77</v>
          </cell>
          <cell r="B13">
            <v>438999</v>
          </cell>
          <cell r="D13" t="str">
            <v>Administrative Combined Leadsheet</v>
          </cell>
          <cell r="E13" t="str">
            <v>!</v>
          </cell>
        </row>
        <row r="14">
          <cell r="A14">
            <v>210157.7</v>
          </cell>
          <cell r="B14">
            <v>210158</v>
          </cell>
          <cell r="D14" t="str">
            <v>Administrative Combined Leadsheet</v>
          </cell>
          <cell r="E14" t="str">
            <v>!</v>
          </cell>
        </row>
      </sheetData>
      <sheetData sheetId="11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lp"/>
      <sheetName val="Analysis COP"/>
      <sheetName val="COS"/>
      <sheetName val="12-1"/>
      <sheetName val="Excess Calc"/>
      <sheetName val="Threshold Calc"/>
      <sheetName val="13-1"/>
      <sheetName val="IFRS Disclosure"/>
      <sheetName val="Свод с нг(2003)-PBC"/>
      <sheetName val="Свод с нг(2002)-PBC"/>
      <sheetName val="XREF"/>
      <sheetName val="Tickmark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trade receivables 1401"/>
      <sheetName val="1530"/>
      <sheetName val="1531"/>
      <sheetName val="1570"/>
      <sheetName val="1450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EGOC - Global"/>
      <sheetName val="Ispol. Dir."/>
      <sheetName val="CDU"/>
      <sheetName val="Sever MES"/>
      <sheetName val="Akmola MES"/>
      <sheetName val="Center MES"/>
      <sheetName val="Sarbai MES"/>
      <sheetName val="Shymkent MES"/>
      <sheetName val="Zapad MES"/>
      <sheetName val="Astana"/>
      <sheetName val="Almaty MES"/>
      <sheetName val="Aktyube MES"/>
      <sheetName val="Vostok MES"/>
      <sheetName val="XREF"/>
      <sheetName val="Tickmark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reakdown"/>
      <sheetName val="Salary test"/>
      <sheetName val="XREF"/>
      <sheetName val="Tickmarks"/>
    </sheetNames>
    <sheetDataSet>
      <sheetData sheetId="0"/>
      <sheetData sheetId="1"/>
      <sheetData sheetId="2"/>
      <sheetData sheetId="3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за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</sheetNames>
    <sheetDataSet>
      <sheetData sheetId="0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1/12nso</v>
          </cell>
          <cell r="C4">
            <v>35334</v>
          </cell>
          <cell r="D4">
            <v>35697</v>
          </cell>
          <cell r="E4">
            <v>364</v>
          </cell>
          <cell r="F4">
            <v>72.650000000000006</v>
          </cell>
          <cell r="G4" t="str">
            <v>н/д</v>
          </cell>
          <cell r="H4">
            <v>13.1</v>
          </cell>
          <cell r="I4">
            <v>300000000</v>
          </cell>
          <cell r="J4">
            <v>102921</v>
          </cell>
          <cell r="K4">
            <v>102921000</v>
          </cell>
          <cell r="L4">
            <v>300000</v>
          </cell>
          <cell r="M4">
            <v>300000000</v>
          </cell>
          <cell r="N4">
            <v>34.307000000000002</v>
          </cell>
          <cell r="O4">
            <v>2</v>
          </cell>
          <cell r="P4">
            <v>1000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НСО</v>
          </cell>
        </row>
        <row r="5">
          <cell r="A5" t="str">
            <v>KZ4CK2412971</v>
          </cell>
          <cell r="B5" t="str">
            <v>2/12nso</v>
          </cell>
          <cell r="C5">
            <v>35425</v>
          </cell>
          <cell r="D5">
            <v>35788</v>
          </cell>
          <cell r="E5">
            <v>364</v>
          </cell>
          <cell r="F5">
            <v>61.34</v>
          </cell>
          <cell r="G5" t="str">
            <v>н/д</v>
          </cell>
          <cell r="H5">
            <v>11.99</v>
          </cell>
          <cell r="I5">
            <v>250000000</v>
          </cell>
          <cell r="J5">
            <v>99348</v>
          </cell>
          <cell r="K5">
            <v>99348000</v>
          </cell>
          <cell r="L5">
            <v>250000</v>
          </cell>
          <cell r="M5">
            <v>250000000</v>
          </cell>
          <cell r="N5">
            <v>39.739199999999997</v>
          </cell>
          <cell r="O5">
            <v>3</v>
          </cell>
          <cell r="P5">
            <v>1000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НСО</v>
          </cell>
        </row>
        <row r="6">
          <cell r="A6" t="str">
            <v>KZ4CK2603983</v>
          </cell>
          <cell r="B6" t="str">
            <v>3/12nso</v>
          </cell>
          <cell r="C6">
            <v>35516</v>
          </cell>
          <cell r="D6">
            <v>35880</v>
          </cell>
          <cell r="E6">
            <v>364</v>
          </cell>
          <cell r="F6">
            <v>55.65</v>
          </cell>
          <cell r="G6" t="str">
            <v>н/д</v>
          </cell>
          <cell r="H6">
            <v>15.15</v>
          </cell>
          <cell r="I6">
            <v>500000000</v>
          </cell>
          <cell r="J6">
            <v>85117</v>
          </cell>
          <cell r="K6">
            <v>85117000</v>
          </cell>
          <cell r="L6">
            <v>500000</v>
          </cell>
          <cell r="M6">
            <v>500000000</v>
          </cell>
          <cell r="N6">
            <v>17.023399999999999</v>
          </cell>
          <cell r="O6">
            <v>4</v>
          </cell>
          <cell r="P6">
            <v>1000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НСО</v>
          </cell>
        </row>
        <row r="7">
          <cell r="A7" t="str">
            <v>KZ4CK2406981</v>
          </cell>
          <cell r="B7" t="str">
            <v>4/12nso</v>
          </cell>
          <cell r="C7">
            <v>35607</v>
          </cell>
          <cell r="D7">
            <v>35970</v>
          </cell>
          <cell r="E7">
            <v>364</v>
          </cell>
          <cell r="F7">
            <v>55.78</v>
          </cell>
          <cell r="G7" t="str">
            <v>н/д</v>
          </cell>
          <cell r="H7">
            <v>17.010000000000002</v>
          </cell>
          <cell r="I7">
            <v>400000000</v>
          </cell>
          <cell r="J7">
            <v>53878</v>
          </cell>
          <cell r="K7">
            <v>53878000</v>
          </cell>
          <cell r="L7">
            <v>400000</v>
          </cell>
          <cell r="M7">
            <v>400000000</v>
          </cell>
          <cell r="N7">
            <v>13.4695</v>
          </cell>
          <cell r="O7">
            <v>4</v>
          </cell>
          <cell r="P7">
            <v>1000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НСО</v>
          </cell>
        </row>
        <row r="8">
          <cell r="A8" t="str">
            <v>KZ4CK2509982</v>
          </cell>
          <cell r="B8" t="str">
            <v>5/12nso</v>
          </cell>
          <cell r="C8">
            <v>35699</v>
          </cell>
          <cell r="D8">
            <v>36063</v>
          </cell>
          <cell r="E8">
            <v>364</v>
          </cell>
          <cell r="F8">
            <v>55.79</v>
          </cell>
          <cell r="G8" t="str">
            <v>н/д</v>
          </cell>
          <cell r="H8">
            <v>16.93</v>
          </cell>
          <cell r="I8">
            <v>300000000</v>
          </cell>
          <cell r="J8">
            <v>214661</v>
          </cell>
          <cell r="K8">
            <v>214661000</v>
          </cell>
          <cell r="L8">
            <v>300000</v>
          </cell>
          <cell r="M8">
            <v>300000000</v>
          </cell>
          <cell r="N8">
            <v>71.5536666666667</v>
          </cell>
          <cell r="O8">
            <v>4</v>
          </cell>
          <cell r="P8">
            <v>1000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НСО</v>
          </cell>
        </row>
        <row r="9">
          <cell r="A9" t="str">
            <v>KZ4CK2512986</v>
          </cell>
          <cell r="B9" t="str">
            <v>6/12nso</v>
          </cell>
          <cell r="C9">
            <v>35789</v>
          </cell>
          <cell r="D9">
            <v>36154</v>
          </cell>
          <cell r="E9">
            <v>364</v>
          </cell>
          <cell r="F9">
            <v>57</v>
          </cell>
          <cell r="G9" t="str">
            <v>н/д</v>
          </cell>
          <cell r="H9">
            <v>19.86</v>
          </cell>
          <cell r="I9">
            <v>300000000</v>
          </cell>
          <cell r="J9">
            <v>207796</v>
          </cell>
          <cell r="K9">
            <v>207796000</v>
          </cell>
          <cell r="L9">
            <v>300000</v>
          </cell>
          <cell r="M9">
            <v>300000000</v>
          </cell>
          <cell r="N9">
            <v>69.265333333333302</v>
          </cell>
          <cell r="O9">
            <v>4</v>
          </cell>
          <cell r="P9">
            <v>1000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НСО</v>
          </cell>
        </row>
        <row r="10">
          <cell r="A10" t="str">
            <v>KZ4CL2503991</v>
          </cell>
          <cell r="B10" t="str">
            <v>7/12nso</v>
          </cell>
          <cell r="C10">
            <v>35880</v>
          </cell>
          <cell r="D10">
            <v>36244</v>
          </cell>
          <cell r="E10">
            <v>364</v>
          </cell>
          <cell r="F10">
            <v>59.05</v>
          </cell>
          <cell r="G10" t="str">
            <v>н/д</v>
          </cell>
          <cell r="H10">
            <v>23.59</v>
          </cell>
          <cell r="I10">
            <v>500000000</v>
          </cell>
          <cell r="J10">
            <v>186465</v>
          </cell>
          <cell r="K10">
            <v>186465000</v>
          </cell>
          <cell r="L10">
            <v>500000</v>
          </cell>
          <cell r="M10">
            <v>500000000</v>
          </cell>
          <cell r="N10">
            <v>37.292999999999999</v>
          </cell>
          <cell r="O10">
            <v>4</v>
          </cell>
          <cell r="P10">
            <v>1000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НСО</v>
          </cell>
        </row>
        <row r="11">
          <cell r="A11" t="str">
            <v>KZ4CL2406997</v>
          </cell>
          <cell r="B11" t="str">
            <v>8/12nso</v>
          </cell>
          <cell r="C11">
            <v>35971</v>
          </cell>
          <cell r="D11">
            <v>36335</v>
          </cell>
          <cell r="E11">
            <v>364</v>
          </cell>
          <cell r="F11">
            <v>60.58</v>
          </cell>
          <cell r="G11" t="str">
            <v>н/д</v>
          </cell>
          <cell r="H11">
            <v>24</v>
          </cell>
          <cell r="I11">
            <v>400000000</v>
          </cell>
          <cell r="J11">
            <v>291036</v>
          </cell>
          <cell r="K11">
            <v>291036000</v>
          </cell>
          <cell r="L11">
            <v>400000</v>
          </cell>
          <cell r="M11">
            <v>400000000</v>
          </cell>
          <cell r="N11">
            <v>72.759</v>
          </cell>
          <cell r="O11">
            <v>4</v>
          </cell>
          <cell r="P11">
            <v>1000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НСО</v>
          </cell>
        </row>
        <row r="12">
          <cell r="A12" t="str">
            <v>KZ4CL2312997</v>
          </cell>
          <cell r="B12" t="str">
            <v>10/12nso</v>
          </cell>
          <cell r="C12">
            <v>36153</v>
          </cell>
          <cell r="D12">
            <v>36517</v>
          </cell>
          <cell r="E12">
            <v>364</v>
          </cell>
          <cell r="F12">
            <v>61.3</v>
          </cell>
          <cell r="G12" t="str">
            <v>н/д</v>
          </cell>
          <cell r="H12">
            <v>22.15</v>
          </cell>
          <cell r="I12">
            <v>150000000</v>
          </cell>
          <cell r="J12">
            <v>126520</v>
          </cell>
          <cell r="K12">
            <v>126520000</v>
          </cell>
          <cell r="L12">
            <v>150000</v>
          </cell>
          <cell r="M12">
            <v>150000000</v>
          </cell>
          <cell r="N12">
            <v>84.346666666666707</v>
          </cell>
          <cell r="O12">
            <v>3</v>
          </cell>
          <cell r="P12">
            <v>1000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НСО</v>
          </cell>
        </row>
        <row r="13">
          <cell r="A13" t="str">
            <v>KZ46L0807993</v>
          </cell>
          <cell r="B13" t="str">
            <v>97/6</v>
          </cell>
          <cell r="C13">
            <v>36164</v>
          </cell>
          <cell r="D13">
            <v>36349</v>
          </cell>
          <cell r="E13">
            <v>184</v>
          </cell>
          <cell r="F13">
            <v>89.28</v>
          </cell>
          <cell r="G13">
            <v>89.28</v>
          </cell>
          <cell r="H13">
            <v>24.014336917562702</v>
          </cell>
          <cell r="I13">
            <v>300000000</v>
          </cell>
          <cell r="J13">
            <v>8135000</v>
          </cell>
          <cell r="K13">
            <v>724751440</v>
          </cell>
          <cell r="L13">
            <v>7885000</v>
          </cell>
          <cell r="M13">
            <v>703972800</v>
          </cell>
          <cell r="N13">
            <v>241.58381333333301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>
            <v>50</v>
          </cell>
          <cell r="T13" t="str">
            <v>ГКО-6</v>
          </cell>
        </row>
        <row r="14">
          <cell r="A14" t="str">
            <v>KZ43L0804997</v>
          </cell>
          <cell r="B14" t="str">
            <v>219/3</v>
          </cell>
          <cell r="C14">
            <v>36165</v>
          </cell>
          <cell r="D14">
            <v>36258</v>
          </cell>
          <cell r="E14">
            <v>94</v>
          </cell>
          <cell r="F14">
            <v>94.41</v>
          </cell>
          <cell r="G14">
            <v>94.23</v>
          </cell>
          <cell r="H14">
            <v>23.683931786887001</v>
          </cell>
          <cell r="I14">
            <v>500000000</v>
          </cell>
          <cell r="J14">
            <v>10637335</v>
          </cell>
          <cell r="K14">
            <v>1002100312.05</v>
          </cell>
          <cell r="L14">
            <v>9422350</v>
          </cell>
          <cell r="M14">
            <v>889519757.5</v>
          </cell>
          <cell r="N14">
            <v>200.42006241000001</v>
          </cell>
          <cell r="O14">
            <v>9</v>
          </cell>
          <cell r="P14">
            <v>100</v>
          </cell>
          <cell r="Q14" t="str">
            <v>н/д</v>
          </cell>
          <cell r="R14" t="str">
            <v>н/д</v>
          </cell>
          <cell r="S14">
            <v>50</v>
          </cell>
          <cell r="T14" t="str">
            <v>ГКО-3</v>
          </cell>
        </row>
        <row r="15">
          <cell r="A15" t="str">
            <v>KZ87K1401990</v>
          </cell>
          <cell r="B15" t="str">
            <v>250/n</v>
          </cell>
          <cell r="C15">
            <v>36166</v>
          </cell>
          <cell r="D15">
            <v>36174</v>
          </cell>
          <cell r="E15">
            <v>7</v>
          </cell>
          <cell r="F15">
            <v>99.57</v>
          </cell>
          <cell r="G15">
            <v>99.57</v>
          </cell>
          <cell r="H15">
            <v>22.456563221854299</v>
          </cell>
          <cell r="I15">
            <v>300000000</v>
          </cell>
          <cell r="J15">
            <v>12741192</v>
          </cell>
          <cell r="K15">
            <v>1268212689.27</v>
          </cell>
          <cell r="L15">
            <v>7046990</v>
          </cell>
          <cell r="M15">
            <v>701677610.37</v>
          </cell>
          <cell r="N15">
            <v>422.73756308999998</v>
          </cell>
          <cell r="O15" t="str">
            <v>н/д</v>
          </cell>
          <cell r="P15">
            <v>100</v>
          </cell>
          <cell r="Q15" t="str">
            <v>н/д</v>
          </cell>
          <cell r="R15" t="str">
            <v>н/д</v>
          </cell>
          <cell r="S15">
            <v>60</v>
          </cell>
          <cell r="T15" t="str">
            <v>Ноты-7</v>
          </cell>
        </row>
        <row r="16">
          <cell r="A16" t="str">
            <v>KZ8EK2201991</v>
          </cell>
          <cell r="B16" t="str">
            <v>251/n</v>
          </cell>
          <cell r="C16">
            <v>36167</v>
          </cell>
          <cell r="D16">
            <v>36182</v>
          </cell>
          <cell r="E16">
            <v>14</v>
          </cell>
          <cell r="F16">
            <v>99.1</v>
          </cell>
          <cell r="G16">
            <v>99.09</v>
          </cell>
          <cell r="H16">
            <v>23.612512613521801</v>
          </cell>
          <cell r="I16">
            <v>300000000</v>
          </cell>
          <cell r="J16">
            <v>12810717</v>
          </cell>
          <cell r="K16">
            <v>1268751179.01</v>
          </cell>
          <cell r="L16">
            <v>6082717</v>
          </cell>
          <cell r="M16">
            <v>602802793.00999999</v>
          </cell>
          <cell r="N16">
            <v>422.91705967000001</v>
          </cell>
          <cell r="O16" t="str">
            <v>н/д</v>
          </cell>
          <cell r="P16">
            <v>100</v>
          </cell>
          <cell r="Q16" t="str">
            <v>н/д</v>
          </cell>
          <cell r="R16" t="str">
            <v>н/д</v>
          </cell>
          <cell r="S16">
            <v>60</v>
          </cell>
          <cell r="T16" t="str">
            <v>Ноты-14</v>
          </cell>
        </row>
        <row r="17">
          <cell r="A17" t="str">
            <v>KZ8LK2901991</v>
          </cell>
          <cell r="B17" t="str">
            <v>252/n</v>
          </cell>
          <cell r="C17">
            <v>36168</v>
          </cell>
          <cell r="D17">
            <v>36189</v>
          </cell>
          <cell r="E17">
            <v>21</v>
          </cell>
          <cell r="F17">
            <v>98.65</v>
          </cell>
          <cell r="G17">
            <v>98.62</v>
          </cell>
          <cell r="H17">
            <v>23.720223010643601</v>
          </cell>
          <cell r="I17">
            <v>300000000</v>
          </cell>
          <cell r="J17">
            <v>6759081</v>
          </cell>
          <cell r="K17">
            <v>666470046.16999996</v>
          </cell>
          <cell r="L17">
            <v>5759081</v>
          </cell>
          <cell r="M17">
            <v>568130761.16999996</v>
          </cell>
          <cell r="N17">
            <v>222.15668205666699</v>
          </cell>
          <cell r="O17" t="str">
            <v>н/д</v>
          </cell>
          <cell r="P17">
            <v>100</v>
          </cell>
          <cell r="Q17" t="str">
            <v>н/д</v>
          </cell>
          <cell r="R17" t="str">
            <v>н/д</v>
          </cell>
          <cell r="S17">
            <v>60</v>
          </cell>
          <cell r="T17" t="str">
            <v>Ноты-21</v>
          </cell>
        </row>
        <row r="18">
          <cell r="A18" t="str">
            <v>KZ46L1507998</v>
          </cell>
          <cell r="B18" t="str">
            <v>98/6</v>
          </cell>
          <cell r="C18">
            <v>36171</v>
          </cell>
          <cell r="D18">
            <v>36356</v>
          </cell>
          <cell r="E18">
            <v>184</v>
          </cell>
          <cell r="F18">
            <v>89.23</v>
          </cell>
          <cell r="G18">
            <v>89.23</v>
          </cell>
          <cell r="H18">
            <v>24.1398632746834</v>
          </cell>
          <cell r="I18">
            <v>500000000</v>
          </cell>
          <cell r="J18">
            <v>5793147</v>
          </cell>
          <cell r="K18">
            <v>514703506.81</v>
          </cell>
          <cell r="L18">
            <v>5043147</v>
          </cell>
          <cell r="M18">
            <v>450000006.81</v>
          </cell>
          <cell r="N18">
            <v>102.940701362</v>
          </cell>
          <cell r="O18">
            <v>4</v>
          </cell>
          <cell r="P18">
            <v>100</v>
          </cell>
          <cell r="Q18" t="str">
            <v>н/д</v>
          </cell>
          <cell r="R18" t="str">
            <v>н/д</v>
          </cell>
          <cell r="S18">
            <v>50</v>
          </cell>
          <cell r="T18" t="str">
            <v>ГКО-6</v>
          </cell>
        </row>
        <row r="19">
          <cell r="A19" t="str">
            <v>KZ43L1504992</v>
          </cell>
          <cell r="B19" t="str">
            <v>220/3</v>
          </cell>
          <cell r="C19">
            <v>36172</v>
          </cell>
          <cell r="D19">
            <v>36265</v>
          </cell>
          <cell r="E19">
            <v>94</v>
          </cell>
          <cell r="F19">
            <v>94.36</v>
          </cell>
          <cell r="G19">
            <v>94.32</v>
          </cell>
          <cell r="H19">
            <v>23.908435777872</v>
          </cell>
          <cell r="I19">
            <v>500000000</v>
          </cell>
          <cell r="J19">
            <v>4649504</v>
          </cell>
          <cell r="K19">
            <v>436941902.07999998</v>
          </cell>
          <cell r="L19">
            <v>1492000</v>
          </cell>
          <cell r="M19">
            <v>140782206</v>
          </cell>
          <cell r="N19">
            <v>87.388380416000004</v>
          </cell>
          <cell r="O19">
            <v>10</v>
          </cell>
          <cell r="P19">
            <v>100</v>
          </cell>
          <cell r="Q19" t="str">
            <v>н/д</v>
          </cell>
          <cell r="R19" t="str">
            <v>н/д</v>
          </cell>
          <cell r="S19">
            <v>50</v>
          </cell>
          <cell r="T19" t="str">
            <v>ГКО-3</v>
          </cell>
        </row>
        <row r="20">
          <cell r="A20" t="str">
            <v>KZ95K1802992</v>
          </cell>
          <cell r="B20" t="str">
            <v>253/n</v>
          </cell>
          <cell r="C20">
            <v>36173</v>
          </cell>
          <cell r="D20">
            <v>36209</v>
          </cell>
          <cell r="E20">
            <v>35</v>
          </cell>
          <cell r="F20">
            <v>97.77</v>
          </cell>
          <cell r="G20">
            <v>97.73</v>
          </cell>
          <cell r="H20">
            <v>23.720977805052701</v>
          </cell>
          <cell r="I20">
            <v>300000000</v>
          </cell>
          <cell r="J20">
            <v>8154015</v>
          </cell>
          <cell r="K20">
            <v>796452603.88</v>
          </cell>
          <cell r="L20">
            <v>5638815</v>
          </cell>
          <cell r="M20">
            <v>551310076.54999995</v>
          </cell>
          <cell r="N20">
            <v>265.484201293333</v>
          </cell>
          <cell r="O20" t="str">
            <v>н/д</v>
          </cell>
          <cell r="P20">
            <v>100</v>
          </cell>
          <cell r="Q20" t="str">
            <v>н/д</v>
          </cell>
          <cell r="R20" t="str">
            <v>н/д</v>
          </cell>
          <cell r="S20">
            <v>60</v>
          </cell>
          <cell r="T20" t="str">
            <v>Ноты-35</v>
          </cell>
        </row>
        <row r="21">
          <cell r="A21" t="str">
            <v>KZ8LK0502999</v>
          </cell>
          <cell r="B21" t="str">
            <v>254/n</v>
          </cell>
          <cell r="C21">
            <v>36174</v>
          </cell>
          <cell r="D21">
            <v>36196</v>
          </cell>
          <cell r="E21">
            <v>21</v>
          </cell>
          <cell r="F21">
            <v>98.65</v>
          </cell>
          <cell r="G21">
            <v>98.63</v>
          </cell>
          <cell r="H21">
            <v>23.720223010643601</v>
          </cell>
          <cell r="I21">
            <v>300000000</v>
          </cell>
          <cell r="J21">
            <v>10886176</v>
          </cell>
          <cell r="K21">
            <v>1073412902.0599999</v>
          </cell>
          <cell r="L21">
            <v>6805974.3189052204</v>
          </cell>
          <cell r="M21">
            <v>671409366.55999994</v>
          </cell>
          <cell r="N21">
            <v>357.80430068666698</v>
          </cell>
          <cell r="O21" t="str">
            <v>н/д</v>
          </cell>
          <cell r="P21">
            <v>100</v>
          </cell>
          <cell r="Q21" t="str">
            <v>н/д</v>
          </cell>
          <cell r="R21" t="str">
            <v>н/д</v>
          </cell>
          <cell r="S21">
            <v>60</v>
          </cell>
          <cell r="T21" t="str">
            <v>Ноты-21</v>
          </cell>
        </row>
        <row r="22">
          <cell r="A22" t="str">
            <v>KZ8EK2901996</v>
          </cell>
          <cell r="B22" t="str">
            <v>255/n</v>
          </cell>
          <cell r="C22">
            <v>36175</v>
          </cell>
          <cell r="D22">
            <v>36189</v>
          </cell>
          <cell r="E22">
            <v>14</v>
          </cell>
          <cell r="F22">
            <v>99.1</v>
          </cell>
          <cell r="G22">
            <v>99.1</v>
          </cell>
          <cell r="H22">
            <v>23.612512613521801</v>
          </cell>
          <cell r="I22">
            <v>300000000</v>
          </cell>
          <cell r="J22">
            <v>10867554</v>
          </cell>
          <cell r="K22">
            <v>1076717607.53</v>
          </cell>
          <cell r="L22">
            <v>8504913</v>
          </cell>
          <cell r="M22">
            <v>842837887.26999998</v>
          </cell>
          <cell r="N22">
            <v>358.90586917666701</v>
          </cell>
          <cell r="O22" t="str">
            <v>н/д</v>
          </cell>
          <cell r="P22">
            <v>100</v>
          </cell>
          <cell r="Q22" t="str">
            <v>н/д</v>
          </cell>
          <cell r="R22" t="str">
            <v>н/д</v>
          </cell>
          <cell r="S22">
            <v>60</v>
          </cell>
          <cell r="T22" t="str">
            <v>Ноты-14</v>
          </cell>
        </row>
        <row r="23">
          <cell r="A23" t="str">
            <v>KZ46L2207994</v>
          </cell>
          <cell r="B23" t="str">
            <v>99/6</v>
          </cell>
          <cell r="C23">
            <v>36178</v>
          </cell>
          <cell r="D23">
            <v>36363</v>
          </cell>
          <cell r="E23">
            <v>184</v>
          </cell>
          <cell r="F23">
            <v>89.13</v>
          </cell>
          <cell r="G23">
            <v>89.13</v>
          </cell>
          <cell r="H23">
            <v>24.3913384943341</v>
          </cell>
          <cell r="I23">
            <v>500000000</v>
          </cell>
          <cell r="J23">
            <v>6759783</v>
          </cell>
          <cell r="K23">
            <v>598652958.78999996</v>
          </cell>
          <cell r="L23">
            <v>5609783</v>
          </cell>
          <cell r="M23">
            <v>499999958.79000002</v>
          </cell>
          <cell r="N23">
            <v>119.730591758</v>
          </cell>
          <cell r="O23">
            <v>5</v>
          </cell>
          <cell r="P23">
            <v>100</v>
          </cell>
          <cell r="Q23" t="str">
            <v>н/д</v>
          </cell>
          <cell r="R23" t="str">
            <v>н/д</v>
          </cell>
          <cell r="S23">
            <v>50</v>
          </cell>
          <cell r="T23" t="str">
            <v>ГКО-6</v>
          </cell>
        </row>
        <row r="24">
          <cell r="A24" t="str">
            <v>KZ43L2204998</v>
          </cell>
          <cell r="B24" t="str">
            <v>221/3</v>
          </cell>
          <cell r="C24">
            <v>36179</v>
          </cell>
          <cell r="D24">
            <v>36272</v>
          </cell>
          <cell r="E24">
            <v>94</v>
          </cell>
          <cell r="F24">
            <v>94.34</v>
          </cell>
          <cell r="G24">
            <v>94.3</v>
          </cell>
          <cell r="H24">
            <v>23.998304006784</v>
          </cell>
          <cell r="I24">
            <v>700000000</v>
          </cell>
          <cell r="J24">
            <v>12306725</v>
          </cell>
          <cell r="K24">
            <v>1159366408.5799999</v>
          </cell>
          <cell r="L24">
            <v>9808592</v>
          </cell>
          <cell r="M24">
            <v>925321423.88999999</v>
          </cell>
          <cell r="N24">
            <v>165.623772654286</v>
          </cell>
          <cell r="O24">
            <v>7</v>
          </cell>
          <cell r="P24">
            <v>100</v>
          </cell>
          <cell r="Q24" t="str">
            <v>н/д</v>
          </cell>
          <cell r="R24" t="str">
            <v>н/д</v>
          </cell>
          <cell r="S24">
            <v>50</v>
          </cell>
          <cell r="T24" t="str">
            <v>ГКО-3</v>
          </cell>
        </row>
        <row r="25">
          <cell r="A25" t="str">
            <v>KZ95K2502997</v>
          </cell>
          <cell r="B25" t="str">
            <v>256/n</v>
          </cell>
          <cell r="C25">
            <v>36181</v>
          </cell>
          <cell r="D25">
            <v>36217</v>
          </cell>
          <cell r="E25">
            <v>35</v>
          </cell>
          <cell r="F25">
            <v>66.48</v>
          </cell>
          <cell r="G25" t="str">
            <v>н/д</v>
          </cell>
          <cell r="H25">
            <v>199.47</v>
          </cell>
          <cell r="I25">
            <v>300000000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>
            <v>60</v>
          </cell>
          <cell r="T25" t="str">
            <v>Ноты-35</v>
          </cell>
        </row>
        <row r="26">
          <cell r="A26" t="str">
            <v>KZ8LK1202995</v>
          </cell>
          <cell r="B26" t="str">
            <v>257/n</v>
          </cell>
          <cell r="C26">
            <v>36181</v>
          </cell>
          <cell r="D26">
            <v>36203</v>
          </cell>
          <cell r="E26">
            <v>21</v>
          </cell>
          <cell r="F26">
            <v>98.65</v>
          </cell>
          <cell r="G26">
            <v>98.64</v>
          </cell>
          <cell r="H26">
            <v>23.720223010643601</v>
          </cell>
          <cell r="I26">
            <v>300000000</v>
          </cell>
          <cell r="J26">
            <v>7354614</v>
          </cell>
          <cell r="K26" t="str">
            <v>н/д</v>
          </cell>
          <cell r="L26">
            <v>7742985.6926507903</v>
          </cell>
          <cell r="M26">
            <v>763845538.58000004</v>
          </cell>
          <cell r="N26" t="str">
            <v>н/д</v>
          </cell>
          <cell r="O26" t="str">
            <v>н/д</v>
          </cell>
          <cell r="P26">
            <v>100</v>
          </cell>
          <cell r="Q26" t="str">
            <v>н/д</v>
          </cell>
          <cell r="R26" t="str">
            <v>н/д</v>
          </cell>
          <cell r="S26">
            <v>60</v>
          </cell>
          <cell r="T26" t="str">
            <v>Ноты-21</v>
          </cell>
        </row>
        <row r="27">
          <cell r="A27" t="str">
            <v>KZ8EK0502994</v>
          </cell>
          <cell r="B27" t="str">
            <v>258/n</v>
          </cell>
          <cell r="C27">
            <v>36182</v>
          </cell>
          <cell r="D27">
            <v>36196</v>
          </cell>
          <cell r="E27">
            <v>14</v>
          </cell>
          <cell r="F27">
            <v>99.1</v>
          </cell>
          <cell r="G27">
            <v>99.07</v>
          </cell>
          <cell r="H27">
            <v>23.612512613521801</v>
          </cell>
          <cell r="I27">
            <v>300000000</v>
          </cell>
          <cell r="J27">
            <v>8728411</v>
          </cell>
          <cell r="K27">
            <v>864750410.44000006</v>
          </cell>
          <cell r="L27">
            <v>7018411</v>
          </cell>
          <cell r="M27">
            <v>695513523.00999999</v>
          </cell>
          <cell r="N27">
            <v>288.25013681333297</v>
          </cell>
          <cell r="O27" t="str">
            <v>н/д</v>
          </cell>
          <cell r="P27">
            <v>100</v>
          </cell>
          <cell r="Q27" t="str">
            <v>н/д</v>
          </cell>
          <cell r="R27" t="str">
            <v>н/д</v>
          </cell>
          <cell r="S27">
            <v>60</v>
          </cell>
          <cell r="T27" t="str">
            <v>Ноты-14</v>
          </cell>
        </row>
        <row r="28">
          <cell r="A28" t="str">
            <v>KZ46L2907999</v>
          </cell>
          <cell r="B28" t="str">
            <v>100/6</v>
          </cell>
          <cell r="C28">
            <v>36185</v>
          </cell>
          <cell r="D28">
            <v>36370</v>
          </cell>
          <cell r="E28">
            <v>184</v>
          </cell>
          <cell r="F28">
            <v>89</v>
          </cell>
          <cell r="G28">
            <v>89</v>
          </cell>
          <cell r="H28">
            <v>24.7191011235955</v>
          </cell>
          <cell r="I28">
            <v>400000000</v>
          </cell>
          <cell r="J28">
            <v>1511798</v>
          </cell>
          <cell r="K28">
            <v>131687000.22</v>
          </cell>
          <cell r="L28">
            <v>561798</v>
          </cell>
          <cell r="M28">
            <v>50000000.219999999</v>
          </cell>
          <cell r="N28">
            <v>32.921750054999997</v>
          </cell>
          <cell r="O28">
            <v>5</v>
          </cell>
          <cell r="P28">
            <v>100</v>
          </cell>
          <cell r="Q28" t="str">
            <v>н/д</v>
          </cell>
          <cell r="R28" t="str">
            <v>н/д</v>
          </cell>
          <cell r="S28">
            <v>50</v>
          </cell>
          <cell r="T28" t="str">
            <v>ГКО-6</v>
          </cell>
        </row>
        <row r="29">
          <cell r="A29" t="str">
            <v>KZ43L2904993</v>
          </cell>
          <cell r="B29" t="str">
            <v>222/3</v>
          </cell>
          <cell r="C29">
            <v>36186</v>
          </cell>
          <cell r="D29">
            <v>36279</v>
          </cell>
          <cell r="E29">
            <v>94</v>
          </cell>
          <cell r="F29">
            <v>94.34</v>
          </cell>
          <cell r="G29">
            <v>94.31</v>
          </cell>
          <cell r="H29">
            <v>23.998304006784</v>
          </cell>
          <cell r="I29">
            <v>500000000</v>
          </cell>
          <cell r="J29">
            <v>10619949</v>
          </cell>
          <cell r="K29">
            <v>1000582160.74</v>
          </cell>
          <cell r="L29">
            <v>7151878</v>
          </cell>
          <cell r="M29">
            <v>674679904.51999998</v>
          </cell>
          <cell r="N29">
            <v>200.116432148</v>
          </cell>
          <cell r="O29">
            <v>9</v>
          </cell>
          <cell r="P29">
            <v>100</v>
          </cell>
          <cell r="Q29" t="str">
            <v>н/д</v>
          </cell>
          <cell r="R29" t="str">
            <v>н/д</v>
          </cell>
          <cell r="S29">
            <v>50</v>
          </cell>
          <cell r="T29" t="str">
            <v>ГКО-3</v>
          </cell>
        </row>
        <row r="30">
          <cell r="A30" t="str">
            <v>KZ8SK2502992</v>
          </cell>
          <cell r="B30" t="str">
            <v>259/n</v>
          </cell>
          <cell r="C30">
            <v>36187</v>
          </cell>
          <cell r="D30">
            <v>36216</v>
          </cell>
          <cell r="E30">
            <v>28</v>
          </cell>
          <cell r="F30">
            <v>98.19</v>
          </cell>
          <cell r="G30">
            <v>98.18</v>
          </cell>
          <cell r="H30">
            <v>23.963743762093898</v>
          </cell>
          <cell r="I30">
            <v>300000000</v>
          </cell>
          <cell r="J30">
            <v>8880241</v>
          </cell>
          <cell r="K30">
            <v>871672319.63999999</v>
          </cell>
          <cell r="L30">
            <v>5878535</v>
          </cell>
          <cell r="M30">
            <v>577210351.64999998</v>
          </cell>
          <cell r="N30">
            <v>290.55743988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>
            <v>60</v>
          </cell>
          <cell r="T30" t="str">
            <v>Ноты-28</v>
          </cell>
        </row>
        <row r="31">
          <cell r="A31" t="str">
            <v>KZ8LK1902990</v>
          </cell>
          <cell r="B31" t="str">
            <v>260/n</v>
          </cell>
          <cell r="C31">
            <v>36188</v>
          </cell>
          <cell r="D31">
            <v>36210</v>
          </cell>
          <cell r="E31">
            <v>21</v>
          </cell>
          <cell r="F31">
            <v>98.64</v>
          </cell>
          <cell r="G31">
            <v>98.64</v>
          </cell>
          <cell r="H31">
            <v>23.898350905650201</v>
          </cell>
          <cell r="I31">
            <v>300000000</v>
          </cell>
          <cell r="J31">
            <v>9763025</v>
          </cell>
          <cell r="K31">
            <v>962783763.86000001</v>
          </cell>
          <cell r="L31">
            <v>6241075</v>
          </cell>
          <cell r="M31">
            <v>615622177.36000001</v>
          </cell>
          <cell r="N31">
            <v>320.92792128666702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>
            <v>60</v>
          </cell>
          <cell r="T31" t="str">
            <v>Ноты-21</v>
          </cell>
        </row>
        <row r="32">
          <cell r="A32" t="str">
            <v>KZ8EK1202990</v>
          </cell>
          <cell r="B32" t="str">
            <v>261/n</v>
          </cell>
          <cell r="C32">
            <v>36189</v>
          </cell>
          <cell r="D32">
            <v>36203</v>
          </cell>
          <cell r="E32">
            <v>14</v>
          </cell>
          <cell r="F32">
            <v>99.13</v>
          </cell>
          <cell r="G32">
            <v>99.1</v>
          </cell>
          <cell r="H32">
            <v>22.818521133864699</v>
          </cell>
          <cell r="I32">
            <v>300000000</v>
          </cell>
          <cell r="J32">
            <v>15063364</v>
          </cell>
          <cell r="K32">
            <v>1492881280.3399999</v>
          </cell>
          <cell r="L32">
            <v>10351842</v>
          </cell>
          <cell r="M32">
            <v>1026169418.42</v>
          </cell>
          <cell r="N32">
            <v>497.627093446667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>
            <v>60</v>
          </cell>
          <cell r="T32" t="str">
            <v>Ноты-14</v>
          </cell>
        </row>
        <row r="33">
          <cell r="A33" t="str">
            <v>KZ46L0508997</v>
          </cell>
          <cell r="B33" t="str">
            <v>101/6</v>
          </cell>
          <cell r="C33">
            <v>36192</v>
          </cell>
          <cell r="D33">
            <v>36377</v>
          </cell>
          <cell r="E33">
            <v>184</v>
          </cell>
          <cell r="F33">
            <v>89.01</v>
          </cell>
          <cell r="G33">
            <v>89.01</v>
          </cell>
          <cell r="H33">
            <v>24.693854623076</v>
          </cell>
          <cell r="I33">
            <v>400000000</v>
          </cell>
          <cell r="J33">
            <v>4904489</v>
          </cell>
          <cell r="K33">
            <v>434438715.88999999</v>
          </cell>
          <cell r="L33">
            <v>4044489</v>
          </cell>
          <cell r="M33">
            <v>359999965.88999999</v>
          </cell>
          <cell r="N33">
            <v>108.60967897250001</v>
          </cell>
          <cell r="O33">
            <v>4</v>
          </cell>
          <cell r="P33">
            <v>100</v>
          </cell>
          <cell r="Q33" t="str">
            <v>н/д</v>
          </cell>
          <cell r="R33" t="str">
            <v>н/д</v>
          </cell>
          <cell r="S33">
            <v>50</v>
          </cell>
          <cell r="T33" t="str">
            <v>ГКО-6</v>
          </cell>
        </row>
        <row r="34">
          <cell r="A34" t="str">
            <v>KZ43L0605998</v>
          </cell>
          <cell r="B34" t="str">
            <v>223/3</v>
          </cell>
          <cell r="C34">
            <v>36193</v>
          </cell>
          <cell r="D34">
            <v>36286</v>
          </cell>
          <cell r="E34">
            <v>94</v>
          </cell>
          <cell r="F34">
            <v>94.35</v>
          </cell>
          <cell r="G34">
            <v>94.33</v>
          </cell>
          <cell r="H34">
            <v>23.953365129835699</v>
          </cell>
          <cell r="I34">
            <v>600000000</v>
          </cell>
          <cell r="J34">
            <v>8851808</v>
          </cell>
          <cell r="K34">
            <v>834050184.69000006</v>
          </cell>
          <cell r="L34">
            <v>4991087</v>
          </cell>
          <cell r="M34">
            <v>470902809.97000003</v>
          </cell>
          <cell r="N34">
            <v>139.00836411500001</v>
          </cell>
          <cell r="O34">
            <v>11</v>
          </cell>
          <cell r="P34">
            <v>100</v>
          </cell>
          <cell r="Q34" t="str">
            <v>н/д</v>
          </cell>
          <cell r="R34" t="str">
            <v>н/д</v>
          </cell>
          <cell r="S34">
            <v>50</v>
          </cell>
          <cell r="T34" t="str">
            <v>ГКО-3</v>
          </cell>
        </row>
        <row r="35">
          <cell r="A35" t="str">
            <v>KZ95K1103995</v>
          </cell>
          <cell r="B35" t="str">
            <v>262/n</v>
          </cell>
          <cell r="C35">
            <v>36194</v>
          </cell>
          <cell r="D35">
            <v>36230</v>
          </cell>
          <cell r="E35">
            <v>35</v>
          </cell>
          <cell r="F35">
            <v>97.78</v>
          </cell>
          <cell r="G35">
            <v>97.7</v>
          </cell>
          <cell r="H35">
            <v>23.612190632031101</v>
          </cell>
          <cell r="I35">
            <v>300000000</v>
          </cell>
          <cell r="J35">
            <v>10529523</v>
          </cell>
          <cell r="K35">
            <v>1029476599.29</v>
          </cell>
          <cell r="L35">
            <v>9740723</v>
          </cell>
          <cell r="M35">
            <v>952436376.28999996</v>
          </cell>
          <cell r="N35">
            <v>343.15886642999999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>
            <v>60</v>
          </cell>
          <cell r="T35" t="str">
            <v>Ноты-35</v>
          </cell>
        </row>
        <row r="36">
          <cell r="A36" t="str">
            <v>KZ8SK0503992</v>
          </cell>
          <cell r="B36" t="str">
            <v>263/n</v>
          </cell>
          <cell r="C36">
            <v>36195</v>
          </cell>
          <cell r="D36">
            <v>36224</v>
          </cell>
          <cell r="E36">
            <v>28</v>
          </cell>
          <cell r="F36">
            <v>98.19</v>
          </cell>
          <cell r="G36">
            <v>98.18</v>
          </cell>
          <cell r="H36">
            <v>23.963743762093898</v>
          </cell>
          <cell r="I36">
            <v>300000000</v>
          </cell>
          <cell r="J36">
            <v>12409120</v>
          </cell>
          <cell r="K36">
            <v>1218168492.3</v>
          </cell>
          <cell r="L36">
            <v>7097235</v>
          </cell>
          <cell r="M36">
            <v>696876736.26999998</v>
          </cell>
          <cell r="N36">
            <v>406.05616409999999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>
            <v>60</v>
          </cell>
          <cell r="T36" t="str">
            <v>Ноты-28</v>
          </cell>
        </row>
        <row r="37">
          <cell r="A37" t="str">
            <v>KZ8EK1902995</v>
          </cell>
          <cell r="B37" t="str">
            <v>264/n</v>
          </cell>
          <cell r="C37">
            <v>36196</v>
          </cell>
          <cell r="D37">
            <v>36210</v>
          </cell>
          <cell r="E37">
            <v>14</v>
          </cell>
          <cell r="F37">
            <v>99.12</v>
          </cell>
          <cell r="G37">
            <v>99.11</v>
          </cell>
          <cell r="H37">
            <v>23.083131557707699</v>
          </cell>
          <cell r="I37">
            <v>300000000</v>
          </cell>
          <cell r="J37">
            <v>9069870</v>
          </cell>
          <cell r="K37">
            <v>898805677</v>
          </cell>
          <cell r="L37">
            <v>6638146</v>
          </cell>
          <cell r="M37">
            <v>657973031.51999998</v>
          </cell>
          <cell r="N37">
            <v>299.60189233333301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>
            <v>60</v>
          </cell>
          <cell r="T37" t="str">
            <v>Ноты-14</v>
          </cell>
        </row>
        <row r="38">
          <cell r="A38" t="str">
            <v>KZ46L1208993</v>
          </cell>
          <cell r="B38" t="str">
            <v>102/6</v>
          </cell>
          <cell r="C38">
            <v>36199</v>
          </cell>
          <cell r="D38">
            <v>36384</v>
          </cell>
          <cell r="E38">
            <v>184</v>
          </cell>
          <cell r="F38">
            <v>89.01</v>
          </cell>
          <cell r="G38">
            <v>88.87</v>
          </cell>
          <cell r="H38">
            <v>24.693854623076</v>
          </cell>
          <cell r="I38">
            <v>400000000</v>
          </cell>
          <cell r="J38">
            <v>6772308</v>
          </cell>
          <cell r="K38">
            <v>600760462</v>
          </cell>
          <cell r="L38">
            <v>5762308</v>
          </cell>
          <cell r="M38">
            <v>512886912</v>
          </cell>
          <cell r="N38">
            <v>150.19011549999999</v>
          </cell>
          <cell r="O38">
            <v>5</v>
          </cell>
          <cell r="P38">
            <v>100</v>
          </cell>
          <cell r="Q38" t="str">
            <v>н/д</v>
          </cell>
          <cell r="R38" t="str">
            <v>н/д</v>
          </cell>
          <cell r="S38">
            <v>50</v>
          </cell>
          <cell r="T38" t="str">
            <v>ГКО-6</v>
          </cell>
        </row>
        <row r="39">
          <cell r="A39" t="str">
            <v>KZ43L1305994</v>
          </cell>
          <cell r="B39" t="str">
            <v>224/3</v>
          </cell>
          <cell r="C39">
            <v>36200</v>
          </cell>
          <cell r="D39">
            <v>36293</v>
          </cell>
          <cell r="E39">
            <v>94</v>
          </cell>
          <cell r="F39">
            <v>94.35</v>
          </cell>
          <cell r="G39">
            <v>94.35</v>
          </cell>
          <cell r="H39">
            <v>23.953365129835699</v>
          </cell>
          <cell r="I39">
            <v>500000000</v>
          </cell>
          <cell r="J39">
            <v>6076171</v>
          </cell>
          <cell r="K39">
            <v>572022744.55999994</v>
          </cell>
          <cell r="L39">
            <v>755931</v>
          </cell>
          <cell r="M39">
            <v>71322238.760000005</v>
          </cell>
          <cell r="N39">
            <v>114.404548912</v>
          </cell>
          <cell r="O39">
            <v>10</v>
          </cell>
          <cell r="P39">
            <v>100</v>
          </cell>
          <cell r="Q39" t="str">
            <v>н/д</v>
          </cell>
          <cell r="R39" t="str">
            <v>н/д</v>
          </cell>
          <cell r="S39">
            <v>50</v>
          </cell>
          <cell r="T39" t="str">
            <v>ГКО-3</v>
          </cell>
        </row>
        <row r="40">
          <cell r="A40" t="str">
            <v>KZ8EK2502992</v>
          </cell>
          <cell r="B40" t="str">
            <v>265/n</v>
          </cell>
          <cell r="C40">
            <v>36201</v>
          </cell>
          <cell r="D40">
            <v>36216</v>
          </cell>
          <cell r="E40">
            <v>14</v>
          </cell>
          <cell r="F40">
            <v>99.13</v>
          </cell>
          <cell r="G40">
            <v>99.11</v>
          </cell>
          <cell r="H40">
            <v>22.818521133864699</v>
          </cell>
          <cell r="I40">
            <v>300000000</v>
          </cell>
          <cell r="J40">
            <v>5584611</v>
          </cell>
          <cell r="K40">
            <v>553374715.5</v>
          </cell>
          <cell r="L40">
            <v>4167109</v>
          </cell>
          <cell r="M40">
            <v>413076657.30000001</v>
          </cell>
          <cell r="N40">
            <v>184.45823849999999</v>
          </cell>
          <cell r="O40" t="str">
            <v>н/д</v>
          </cell>
          <cell r="P40">
            <v>100</v>
          </cell>
          <cell r="Q40" t="str">
            <v>н/д</v>
          </cell>
          <cell r="R40" t="str">
            <v>н/д</v>
          </cell>
          <cell r="S40">
            <v>60</v>
          </cell>
          <cell r="T40" t="str">
            <v>Ноты-14</v>
          </cell>
        </row>
        <row r="41">
          <cell r="A41" t="str">
            <v>KZ95K1903998</v>
          </cell>
          <cell r="B41" t="str">
            <v>266/n</v>
          </cell>
          <cell r="C41">
            <v>36202</v>
          </cell>
          <cell r="D41">
            <v>36238</v>
          </cell>
          <cell r="E41">
            <v>35</v>
          </cell>
          <cell r="F41">
            <v>97.77</v>
          </cell>
          <cell r="G41">
            <v>97.76</v>
          </cell>
          <cell r="H41">
            <v>23.720977805052701</v>
          </cell>
          <cell r="I41">
            <v>300000000</v>
          </cell>
          <cell r="J41">
            <v>13730152</v>
          </cell>
          <cell r="K41">
            <v>1341970413.6900001</v>
          </cell>
          <cell r="L41">
            <v>7672607</v>
          </cell>
          <cell r="M41">
            <v>750150486.38999999</v>
          </cell>
          <cell r="N41">
            <v>447.32347123</v>
          </cell>
          <cell r="O41" t="str">
            <v>н/д</v>
          </cell>
          <cell r="P41">
            <v>100</v>
          </cell>
          <cell r="Q41" t="str">
            <v>н/д</v>
          </cell>
          <cell r="R41" t="str">
            <v>н/д</v>
          </cell>
          <cell r="S41">
            <v>60</v>
          </cell>
          <cell r="T41" t="str">
            <v>Ноты-35</v>
          </cell>
        </row>
        <row r="42">
          <cell r="A42" t="str">
            <v>KZ96K2603991</v>
          </cell>
          <cell r="B42" t="str">
            <v>267/n</v>
          </cell>
          <cell r="C42">
            <v>36203</v>
          </cell>
          <cell r="D42">
            <v>36245</v>
          </cell>
          <cell r="E42">
            <v>42</v>
          </cell>
          <cell r="F42">
            <v>97.33</v>
          </cell>
          <cell r="G42">
            <v>97.31</v>
          </cell>
          <cell r="H42">
            <v>23.774786807767398</v>
          </cell>
          <cell r="I42">
            <v>300000000</v>
          </cell>
          <cell r="J42">
            <v>8801196</v>
          </cell>
          <cell r="K42">
            <v>856193206.63</v>
          </cell>
          <cell r="L42">
            <v>5879336</v>
          </cell>
          <cell r="M42">
            <v>572239873.63</v>
          </cell>
          <cell r="N42">
            <v>285.397735543333</v>
          </cell>
          <cell r="O42" t="str">
            <v>н/д</v>
          </cell>
          <cell r="P42">
            <v>100</v>
          </cell>
          <cell r="Q42" t="str">
            <v>н/д</v>
          </cell>
          <cell r="R42" t="str">
            <v>н/д</v>
          </cell>
          <cell r="S42">
            <v>60</v>
          </cell>
          <cell r="T42" t="str">
            <v>Ноты-42</v>
          </cell>
        </row>
        <row r="43">
          <cell r="A43" t="str">
            <v>KZ46L1908998</v>
          </cell>
          <cell r="B43" t="str">
            <v>103/6</v>
          </cell>
          <cell r="C43">
            <v>36206</v>
          </cell>
          <cell r="D43">
            <v>36391</v>
          </cell>
          <cell r="E43">
            <v>184</v>
          </cell>
          <cell r="F43">
            <v>89.01</v>
          </cell>
          <cell r="G43">
            <v>88.89</v>
          </cell>
          <cell r="H43">
            <v>24.693854623076</v>
          </cell>
          <cell r="I43">
            <v>400000000</v>
          </cell>
          <cell r="J43">
            <v>6704450</v>
          </cell>
          <cell r="K43">
            <v>595176597.75</v>
          </cell>
          <cell r="L43">
            <v>5754450</v>
          </cell>
          <cell r="M43">
            <v>512186097.75</v>
          </cell>
          <cell r="N43">
            <v>148.79414943750001</v>
          </cell>
          <cell r="O43">
            <v>6</v>
          </cell>
          <cell r="P43">
            <v>100</v>
          </cell>
          <cell r="Q43" t="str">
            <v>н/д</v>
          </cell>
          <cell r="R43" t="str">
            <v>н/д</v>
          </cell>
          <cell r="S43">
            <v>50</v>
          </cell>
          <cell r="T43" t="str">
            <v>ГКО-6</v>
          </cell>
        </row>
        <row r="44">
          <cell r="A44" t="str">
            <v>KZ43L2005999</v>
          </cell>
          <cell r="B44" t="str">
            <v>225/3</v>
          </cell>
          <cell r="C44">
            <v>36207</v>
          </cell>
          <cell r="D44">
            <v>36300</v>
          </cell>
          <cell r="E44">
            <v>94</v>
          </cell>
          <cell r="F44">
            <v>94.35</v>
          </cell>
          <cell r="G44">
            <v>94.31</v>
          </cell>
          <cell r="H44">
            <v>23.953365129835699</v>
          </cell>
          <cell r="I44">
            <v>600000000</v>
          </cell>
          <cell r="J44">
            <v>11695051</v>
          </cell>
          <cell r="K44">
            <v>1102810013.29</v>
          </cell>
          <cell r="L44">
            <v>9699708</v>
          </cell>
          <cell r="M44">
            <v>915127069.44000006</v>
          </cell>
          <cell r="N44">
            <v>183.80166888166701</v>
          </cell>
          <cell r="O44">
            <v>10</v>
          </cell>
          <cell r="P44">
            <v>100</v>
          </cell>
          <cell r="Q44" t="str">
            <v>н/д</v>
          </cell>
          <cell r="R44" t="str">
            <v>н/д</v>
          </cell>
          <cell r="S44">
            <v>50</v>
          </cell>
          <cell r="T44" t="str">
            <v>ГКО-3</v>
          </cell>
        </row>
        <row r="45">
          <cell r="A45" t="str">
            <v>KZ8SK1803995</v>
          </cell>
          <cell r="B45" t="str">
            <v>268/n</v>
          </cell>
          <cell r="C45">
            <v>36208</v>
          </cell>
          <cell r="D45">
            <v>36237</v>
          </cell>
          <cell r="E45">
            <v>28</v>
          </cell>
          <cell r="F45">
            <v>98.2</v>
          </cell>
          <cell r="G45">
            <v>98.19</v>
          </cell>
          <cell r="H45">
            <v>23.8289205702647</v>
          </cell>
          <cell r="I45">
            <v>300000000</v>
          </cell>
          <cell r="J45">
            <v>6897436</v>
          </cell>
          <cell r="K45">
            <v>677046220.08000004</v>
          </cell>
          <cell r="L45">
            <v>4620372</v>
          </cell>
          <cell r="M45">
            <v>453713111.39999998</v>
          </cell>
          <cell r="N45">
            <v>225.68207336</v>
          </cell>
          <cell r="O45" t="str">
            <v>н/д</v>
          </cell>
          <cell r="P45">
            <v>100</v>
          </cell>
          <cell r="Q45" t="str">
            <v>н/д</v>
          </cell>
          <cell r="R45" t="str">
            <v>н/д</v>
          </cell>
          <cell r="S45">
            <v>60</v>
          </cell>
          <cell r="T45" t="str">
            <v>Ноты-28</v>
          </cell>
        </row>
        <row r="46">
          <cell r="A46" t="str">
            <v>KZ96K0204990</v>
          </cell>
          <cell r="B46" t="str">
            <v>269/n</v>
          </cell>
          <cell r="C46">
            <v>36209</v>
          </cell>
          <cell r="D46">
            <v>36252</v>
          </cell>
          <cell r="E46">
            <v>42</v>
          </cell>
          <cell r="F46">
            <v>97.31</v>
          </cell>
          <cell r="G46">
            <v>97.28</v>
          </cell>
          <cell r="H46">
            <v>23.957798102284801</v>
          </cell>
          <cell r="I46">
            <v>300000000</v>
          </cell>
          <cell r="J46">
            <v>7450825</v>
          </cell>
          <cell r="K46">
            <v>724826310.45000005</v>
          </cell>
          <cell r="L46">
            <v>5898760.1752132401</v>
          </cell>
          <cell r="M46">
            <v>574008352.64999998</v>
          </cell>
          <cell r="N46">
            <v>241.60877015</v>
          </cell>
          <cell r="O46" t="str">
            <v>н/д</v>
          </cell>
          <cell r="P46">
            <v>100</v>
          </cell>
          <cell r="S46">
            <v>60</v>
          </cell>
          <cell r="T46" t="str">
            <v>Ноты-42</v>
          </cell>
        </row>
        <row r="47">
          <cell r="A47" t="str">
            <v>KZ8EK0503992</v>
          </cell>
          <cell r="B47" t="str">
            <v>270/n</v>
          </cell>
          <cell r="C47">
            <v>36210</v>
          </cell>
          <cell r="D47">
            <v>36224</v>
          </cell>
          <cell r="E47">
            <v>14</v>
          </cell>
          <cell r="F47">
            <v>99.13</v>
          </cell>
          <cell r="G47">
            <v>99.13</v>
          </cell>
          <cell r="H47">
            <v>22.818521133864699</v>
          </cell>
          <cell r="I47">
            <v>300000000</v>
          </cell>
          <cell r="J47">
            <v>17624833</v>
          </cell>
          <cell r="K47">
            <v>1746646056.72</v>
          </cell>
          <cell r="L47">
            <v>9825149</v>
          </cell>
          <cell r="M47">
            <v>973967020.37</v>
          </cell>
          <cell r="N47">
            <v>582.21535224000002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>
            <v>60</v>
          </cell>
          <cell r="T47" t="str">
            <v>Ноты-14</v>
          </cell>
        </row>
        <row r="48">
          <cell r="A48" t="str">
            <v>KZ46L2608993</v>
          </cell>
          <cell r="B48" t="str">
            <v>104/6</v>
          </cell>
          <cell r="C48">
            <v>36213</v>
          </cell>
          <cell r="D48">
            <v>36398</v>
          </cell>
          <cell r="E48">
            <v>184</v>
          </cell>
          <cell r="F48">
            <v>89.01</v>
          </cell>
          <cell r="G48">
            <v>89</v>
          </cell>
          <cell r="H48">
            <v>24.693854623076</v>
          </cell>
          <cell r="I48">
            <v>400000000</v>
          </cell>
          <cell r="J48">
            <v>6063641</v>
          </cell>
          <cell r="K48">
            <v>537188549</v>
          </cell>
          <cell r="L48">
            <v>3763641</v>
          </cell>
          <cell r="M48">
            <v>335000049</v>
          </cell>
          <cell r="N48">
            <v>134.29713724999999</v>
          </cell>
          <cell r="O48">
            <v>5</v>
          </cell>
          <cell r="P48">
            <v>100</v>
          </cell>
          <cell r="Q48" t="str">
            <v>н/д</v>
          </cell>
          <cell r="R48" t="str">
            <v>н/д</v>
          </cell>
          <cell r="S48">
            <v>50</v>
          </cell>
          <cell r="T48" t="str">
            <v>ГКО-6</v>
          </cell>
        </row>
        <row r="49">
          <cell r="A49" t="str">
            <v>KZ43L2705994</v>
          </cell>
          <cell r="B49" t="str">
            <v>226/3</v>
          </cell>
          <cell r="C49">
            <v>36214</v>
          </cell>
          <cell r="D49">
            <v>36307</v>
          </cell>
          <cell r="E49">
            <v>94</v>
          </cell>
          <cell r="F49">
            <v>94.35</v>
          </cell>
          <cell r="G49">
            <v>94.33</v>
          </cell>
          <cell r="H49">
            <v>23.953365129835699</v>
          </cell>
          <cell r="I49">
            <v>600000000</v>
          </cell>
          <cell r="J49">
            <v>11050506</v>
          </cell>
          <cell r="K49">
            <v>1041579505.04</v>
          </cell>
          <cell r="L49">
            <v>7156606</v>
          </cell>
          <cell r="M49">
            <v>675221614.03999996</v>
          </cell>
          <cell r="N49">
            <v>173.59658417333301</v>
          </cell>
          <cell r="O49">
            <v>10</v>
          </cell>
          <cell r="P49">
            <v>100</v>
          </cell>
          <cell r="Q49" t="str">
            <v>н/д</v>
          </cell>
          <cell r="R49" t="str">
            <v>н/д</v>
          </cell>
          <cell r="S49">
            <v>50</v>
          </cell>
          <cell r="T49" t="str">
            <v>ГКО-3</v>
          </cell>
        </row>
        <row r="50">
          <cell r="A50" t="str">
            <v>KZ8SK2503990</v>
          </cell>
          <cell r="B50" t="str">
            <v>271/n</v>
          </cell>
          <cell r="C50">
            <v>36215</v>
          </cell>
          <cell r="D50">
            <v>36244</v>
          </cell>
          <cell r="E50">
            <v>28</v>
          </cell>
          <cell r="F50">
            <v>98.2</v>
          </cell>
          <cell r="G50">
            <v>98.2</v>
          </cell>
          <cell r="H50">
            <v>23.8289205702647</v>
          </cell>
          <cell r="I50">
            <v>300000000</v>
          </cell>
          <cell r="J50">
            <v>10879938</v>
          </cell>
          <cell r="K50">
            <v>1067771480.09</v>
          </cell>
          <cell r="L50">
            <v>5132217</v>
          </cell>
          <cell r="M50">
            <v>503983763</v>
          </cell>
          <cell r="N50">
            <v>355.92382669666699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>
            <v>60</v>
          </cell>
          <cell r="T50" t="str">
            <v>Ноты-28</v>
          </cell>
        </row>
        <row r="51">
          <cell r="A51" t="str">
            <v>KZ95K0204992</v>
          </cell>
          <cell r="B51" t="str">
            <v>272/n</v>
          </cell>
          <cell r="C51">
            <v>36216</v>
          </cell>
          <cell r="D51">
            <v>36252</v>
          </cell>
          <cell r="E51">
            <v>35</v>
          </cell>
          <cell r="F51">
            <v>97.76</v>
          </cell>
          <cell r="G51">
            <v>97.75</v>
          </cell>
          <cell r="H51">
            <v>23.829787234042499</v>
          </cell>
          <cell r="I51">
            <v>300000000</v>
          </cell>
          <cell r="J51">
            <v>3577074</v>
          </cell>
          <cell r="K51">
            <v>348335520.72000003</v>
          </cell>
          <cell r="L51">
            <v>1590162</v>
          </cell>
          <cell r="M51">
            <v>155452502.62</v>
          </cell>
          <cell r="N51">
            <v>116.11184024000001</v>
          </cell>
          <cell r="O51" t="str">
            <v>н/д</v>
          </cell>
          <cell r="P51">
            <v>100</v>
          </cell>
          <cell r="S51">
            <v>60</v>
          </cell>
          <cell r="T51" t="str">
            <v>Ноты-35</v>
          </cell>
        </row>
        <row r="52">
          <cell r="A52" t="str">
            <v>KZ97K1604998</v>
          </cell>
          <cell r="B52" t="str">
            <v>273/n</v>
          </cell>
          <cell r="C52">
            <v>36217</v>
          </cell>
          <cell r="D52">
            <v>36266</v>
          </cell>
          <cell r="E52">
            <v>49</v>
          </cell>
          <cell r="F52">
            <v>96.88</v>
          </cell>
          <cell r="G52">
            <v>96.88</v>
          </cell>
          <cell r="H52">
            <v>23.9235578624514</v>
          </cell>
          <cell r="I52">
            <v>300000000</v>
          </cell>
          <cell r="J52">
            <v>3550022</v>
          </cell>
          <cell r="K52">
            <v>343180756.80000001</v>
          </cell>
          <cell r="L52">
            <v>1180110</v>
          </cell>
          <cell r="M52">
            <v>114329056.8</v>
          </cell>
          <cell r="N52">
            <v>114.39358559999999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>
            <v>60</v>
          </cell>
          <cell r="T52" t="str">
            <v>Ноты-49</v>
          </cell>
        </row>
        <row r="53">
          <cell r="A53" t="str">
            <v>KZ46L0209992</v>
          </cell>
          <cell r="B53" t="str">
            <v>105/6</v>
          </cell>
          <cell r="C53">
            <v>36220</v>
          </cell>
          <cell r="D53">
            <v>36405</v>
          </cell>
          <cell r="E53">
            <v>184</v>
          </cell>
          <cell r="F53">
            <v>89.01</v>
          </cell>
          <cell r="G53">
            <v>89</v>
          </cell>
          <cell r="H53">
            <v>24.693854623076</v>
          </cell>
          <cell r="I53">
            <v>400000000</v>
          </cell>
          <cell r="J53">
            <v>1943475</v>
          </cell>
          <cell r="K53">
            <v>171786800.00999999</v>
          </cell>
          <cell r="L53">
            <v>1143475</v>
          </cell>
          <cell r="M53">
            <v>101780200.01000001</v>
          </cell>
          <cell r="N53">
            <v>42.946700002500002</v>
          </cell>
          <cell r="O53">
            <v>5</v>
          </cell>
          <cell r="P53">
            <v>100</v>
          </cell>
          <cell r="Q53" t="str">
            <v>н/д</v>
          </cell>
          <cell r="R53" t="str">
            <v>н/д</v>
          </cell>
          <cell r="S53">
            <v>50</v>
          </cell>
          <cell r="T53" t="str">
            <v>ГКО-6</v>
          </cell>
        </row>
        <row r="54">
          <cell r="A54" t="str">
            <v>KZ43L0306993</v>
          </cell>
          <cell r="B54" t="str">
            <v>227/3</v>
          </cell>
          <cell r="C54">
            <v>36221</v>
          </cell>
          <cell r="D54">
            <v>36314</v>
          </cell>
          <cell r="E54">
            <v>94</v>
          </cell>
          <cell r="F54">
            <v>94.34</v>
          </cell>
          <cell r="G54">
            <v>94.34</v>
          </cell>
          <cell r="H54">
            <v>23.998304006784</v>
          </cell>
          <cell r="I54">
            <v>700000000</v>
          </cell>
          <cell r="J54">
            <v>11236732</v>
          </cell>
          <cell r="K54">
            <v>1059289978.6799999</v>
          </cell>
          <cell r="L54">
            <v>8729732</v>
          </cell>
          <cell r="M54">
            <v>823567746.88</v>
          </cell>
          <cell r="N54">
            <v>151.32713981142899</v>
          </cell>
          <cell r="O54">
            <v>9</v>
          </cell>
          <cell r="P54">
            <v>100</v>
          </cell>
          <cell r="Q54" t="str">
            <v>н/д</v>
          </cell>
          <cell r="R54" t="str">
            <v>н/д</v>
          </cell>
          <cell r="S54">
            <v>50</v>
          </cell>
          <cell r="T54" t="str">
            <v>ГКО-3</v>
          </cell>
        </row>
        <row r="55">
          <cell r="A55" t="str">
            <v>KZ8SK0104999</v>
          </cell>
          <cell r="B55" t="str">
            <v>274/n</v>
          </cell>
          <cell r="C55">
            <v>36222</v>
          </cell>
          <cell r="D55">
            <v>36251</v>
          </cell>
          <cell r="E55">
            <v>28</v>
          </cell>
          <cell r="F55">
            <v>98.2</v>
          </cell>
          <cell r="G55">
            <v>98.2</v>
          </cell>
          <cell r="H55">
            <v>23.8289205702647</v>
          </cell>
          <cell r="I55">
            <v>200000000</v>
          </cell>
          <cell r="J55">
            <v>2686912</v>
          </cell>
          <cell r="K55">
            <v>263504571.91</v>
          </cell>
          <cell r="L55">
            <v>1125389</v>
          </cell>
          <cell r="M55">
            <v>110513199.8</v>
          </cell>
          <cell r="N55">
            <v>131.75228595499999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>
            <v>60</v>
          </cell>
          <cell r="T55" t="str">
            <v>Ноты-28</v>
          </cell>
        </row>
        <row r="56">
          <cell r="A56" t="str">
            <v>KZ87K1203990</v>
          </cell>
          <cell r="B56" t="str">
            <v>275/n</v>
          </cell>
          <cell r="C56">
            <v>36223</v>
          </cell>
          <cell r="D56">
            <v>36231</v>
          </cell>
          <cell r="E56">
            <v>7</v>
          </cell>
          <cell r="F56">
            <v>76.56</v>
          </cell>
          <cell r="G56" t="str">
            <v>н/д</v>
          </cell>
          <cell r="H56">
            <v>60.9</v>
          </cell>
          <cell r="I56">
            <v>200000000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Ноты-07</v>
          </cell>
        </row>
        <row r="57">
          <cell r="A57" t="str">
            <v>KZ95K0904997</v>
          </cell>
          <cell r="B57" t="str">
            <v>276/n</v>
          </cell>
          <cell r="C57">
            <v>36224</v>
          </cell>
          <cell r="D57">
            <v>36259</v>
          </cell>
          <cell r="E57">
            <v>35</v>
          </cell>
          <cell r="F57">
            <v>97.76</v>
          </cell>
          <cell r="G57">
            <v>97.74</v>
          </cell>
          <cell r="H57">
            <v>23.829787234042499</v>
          </cell>
          <cell r="I57">
            <v>200000000</v>
          </cell>
          <cell r="J57">
            <v>8161902</v>
          </cell>
          <cell r="K57">
            <v>797524462.88</v>
          </cell>
          <cell r="L57">
            <v>6522920</v>
          </cell>
          <cell r="M57">
            <v>637658211.52999997</v>
          </cell>
          <cell r="N57">
            <v>398.76223143999999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>
            <v>60</v>
          </cell>
          <cell r="T57" t="str">
            <v>Ноты-35</v>
          </cell>
        </row>
        <row r="58">
          <cell r="A58" t="str">
            <v>KZ46L0909997</v>
          </cell>
          <cell r="B58" t="str">
            <v>106/6</v>
          </cell>
          <cell r="C58">
            <v>36228</v>
          </cell>
          <cell r="D58">
            <v>36412</v>
          </cell>
          <cell r="E58">
            <v>184</v>
          </cell>
          <cell r="F58">
            <v>89</v>
          </cell>
          <cell r="G58">
            <v>89</v>
          </cell>
          <cell r="H58">
            <v>24.7191011235955</v>
          </cell>
          <cell r="I58">
            <v>400000000</v>
          </cell>
          <cell r="J58">
            <v>2123596</v>
          </cell>
          <cell r="K58">
            <v>187567544</v>
          </cell>
          <cell r="L58">
            <v>1123596</v>
          </cell>
          <cell r="M58">
            <v>100000044</v>
          </cell>
          <cell r="N58">
            <v>46.891886</v>
          </cell>
          <cell r="O58">
            <v>4</v>
          </cell>
          <cell r="P58">
            <v>100</v>
          </cell>
          <cell r="Q58" t="str">
            <v>н/д</v>
          </cell>
          <cell r="R58" t="str">
            <v>н/д</v>
          </cell>
          <cell r="S58">
            <v>50</v>
          </cell>
          <cell r="T58" t="str">
            <v>ГКО-6</v>
          </cell>
        </row>
        <row r="59">
          <cell r="A59" t="str">
            <v>KZ43L1006998</v>
          </cell>
          <cell r="B59" t="str">
            <v>228/3</v>
          </cell>
          <cell r="C59">
            <v>36228</v>
          </cell>
          <cell r="D59">
            <v>36321</v>
          </cell>
          <cell r="E59">
            <v>94</v>
          </cell>
          <cell r="F59">
            <v>94.34</v>
          </cell>
          <cell r="G59">
            <v>94.31</v>
          </cell>
          <cell r="H59">
            <v>23.998304006784</v>
          </cell>
          <cell r="I59">
            <v>700000000</v>
          </cell>
          <cell r="J59">
            <v>15831701</v>
          </cell>
          <cell r="K59">
            <v>1492933775.6199999</v>
          </cell>
          <cell r="L59">
            <v>14409501</v>
          </cell>
          <cell r="M59">
            <v>1359384143.3399999</v>
          </cell>
          <cell r="N59">
            <v>213.27625366000001</v>
          </cell>
          <cell r="O59">
            <v>10</v>
          </cell>
          <cell r="P59">
            <v>100</v>
          </cell>
          <cell r="Q59" t="str">
            <v>н/д</v>
          </cell>
          <cell r="R59" t="str">
            <v>н/д</v>
          </cell>
          <cell r="S59">
            <v>50</v>
          </cell>
          <cell r="T59" t="str">
            <v>ГКО-3</v>
          </cell>
        </row>
        <row r="60">
          <cell r="A60" t="str">
            <v>KZ97K2904991</v>
          </cell>
          <cell r="B60" t="str">
            <v>277/n</v>
          </cell>
          <cell r="C60">
            <v>36229</v>
          </cell>
          <cell r="D60">
            <v>36279</v>
          </cell>
          <cell r="E60">
            <v>49</v>
          </cell>
          <cell r="F60">
            <v>96.88</v>
          </cell>
          <cell r="G60">
            <v>96.87</v>
          </cell>
          <cell r="H60">
            <v>23.9235578624514</v>
          </cell>
          <cell r="I60">
            <v>200000000</v>
          </cell>
          <cell r="J60">
            <v>2464367</v>
          </cell>
          <cell r="K60">
            <v>238372660.06</v>
          </cell>
          <cell r="L60">
            <v>975101</v>
          </cell>
          <cell r="M60">
            <v>94465284.879999995</v>
          </cell>
          <cell r="N60">
            <v>119.18633002999999</v>
          </cell>
          <cell r="O60" t="str">
            <v>н/д</v>
          </cell>
          <cell r="P60">
            <v>100</v>
          </cell>
          <cell r="Q60">
            <v>90</v>
          </cell>
          <cell r="R60">
            <v>20</v>
          </cell>
          <cell r="S60">
            <v>60</v>
          </cell>
          <cell r="T60" t="str">
            <v>Ноты-49</v>
          </cell>
        </row>
        <row r="61">
          <cell r="A61" t="str">
            <v>KZ95K1604992</v>
          </cell>
          <cell r="B61" t="str">
            <v>278/n</v>
          </cell>
          <cell r="C61">
            <v>36230</v>
          </cell>
          <cell r="D61">
            <v>36266</v>
          </cell>
          <cell r="E61">
            <v>35</v>
          </cell>
          <cell r="F61">
            <v>97.75</v>
          </cell>
          <cell r="G61">
            <v>97.75</v>
          </cell>
          <cell r="H61">
            <v>23.9386189258312</v>
          </cell>
          <cell r="I61">
            <v>200000000</v>
          </cell>
          <cell r="J61">
            <v>6910311</v>
          </cell>
          <cell r="K61">
            <v>675246839.69000006</v>
          </cell>
          <cell r="L61">
            <v>2668169</v>
          </cell>
          <cell r="M61">
            <v>260815942.75</v>
          </cell>
          <cell r="N61">
            <v>337.623419845</v>
          </cell>
          <cell r="O61" t="str">
            <v>н/д</v>
          </cell>
          <cell r="P61">
            <v>100</v>
          </cell>
          <cell r="Q61">
            <v>90</v>
          </cell>
          <cell r="R61">
            <v>20</v>
          </cell>
          <cell r="S61">
            <v>60</v>
          </cell>
          <cell r="T61" t="str">
            <v>Ноты-35</v>
          </cell>
        </row>
        <row r="62">
          <cell r="A62" t="str">
            <v>KZ98K0705992</v>
          </cell>
          <cell r="B62" t="str">
            <v>279/n</v>
          </cell>
          <cell r="C62">
            <v>36231</v>
          </cell>
          <cell r="D62">
            <v>36287</v>
          </cell>
          <cell r="E62">
            <v>56</v>
          </cell>
          <cell r="F62">
            <v>96.45</v>
          </cell>
          <cell r="G62">
            <v>96.33</v>
          </cell>
          <cell r="H62">
            <v>23.924313115603901</v>
          </cell>
          <cell r="I62">
            <v>200000000</v>
          </cell>
          <cell r="J62">
            <v>2765628</v>
          </cell>
          <cell r="K62">
            <v>266107440.88999999</v>
          </cell>
          <cell r="L62">
            <v>915628</v>
          </cell>
          <cell r="M62">
            <v>88312688.700000003</v>
          </cell>
          <cell r="N62">
            <v>133.05372044500001</v>
          </cell>
          <cell r="O62" t="str">
            <v>н/д</v>
          </cell>
          <cell r="P62">
            <v>100</v>
          </cell>
          <cell r="S62">
            <v>60</v>
          </cell>
          <cell r="T62" t="str">
            <v>Ноты-56</v>
          </cell>
        </row>
        <row r="63">
          <cell r="A63" t="str">
            <v>KZ46L1609992</v>
          </cell>
          <cell r="B63" t="str">
            <v>107/6</v>
          </cell>
          <cell r="C63">
            <v>36234</v>
          </cell>
          <cell r="D63">
            <v>36419</v>
          </cell>
          <cell r="E63">
            <v>184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300000000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50</v>
          </cell>
          <cell r="T63" t="str">
            <v>ГКО-6</v>
          </cell>
        </row>
        <row r="64">
          <cell r="A64" t="str">
            <v>KZ43L1706993</v>
          </cell>
          <cell r="B64" t="str">
            <v>229/3</v>
          </cell>
          <cell r="C64">
            <v>36235</v>
          </cell>
          <cell r="D64">
            <v>36328</v>
          </cell>
          <cell r="E64">
            <v>94</v>
          </cell>
          <cell r="F64">
            <v>94.34</v>
          </cell>
          <cell r="G64">
            <v>94.3</v>
          </cell>
          <cell r="H64">
            <v>23.998304006784</v>
          </cell>
          <cell r="I64">
            <v>700000000</v>
          </cell>
          <cell r="J64">
            <v>14831419</v>
          </cell>
          <cell r="K64">
            <v>1398394555.0599999</v>
          </cell>
          <cell r="L64">
            <v>13608919</v>
          </cell>
          <cell r="M64">
            <v>1283829112.9100001</v>
          </cell>
          <cell r="N64">
            <v>199.770650722857</v>
          </cell>
          <cell r="O64">
            <v>10</v>
          </cell>
          <cell r="P64">
            <v>100</v>
          </cell>
          <cell r="Q64">
            <v>70</v>
          </cell>
          <cell r="R64">
            <v>20</v>
          </cell>
          <cell r="S64">
            <v>50</v>
          </cell>
          <cell r="T64" t="str">
            <v>ГКО-3</v>
          </cell>
        </row>
        <row r="65">
          <cell r="A65" t="str">
            <v>KZ95K2204990</v>
          </cell>
          <cell r="B65" t="str">
            <v>280/n</v>
          </cell>
          <cell r="C65">
            <v>36236</v>
          </cell>
          <cell r="D65">
            <v>36272</v>
          </cell>
          <cell r="E65">
            <v>35</v>
          </cell>
          <cell r="F65">
            <v>97.74</v>
          </cell>
          <cell r="G65">
            <v>97.74</v>
          </cell>
          <cell r="H65">
            <v>24.047472887251899</v>
          </cell>
          <cell r="I65">
            <v>200000000</v>
          </cell>
          <cell r="J65">
            <v>4667325</v>
          </cell>
          <cell r="K65">
            <v>455799422.5</v>
          </cell>
          <cell r="L65">
            <v>2320025</v>
          </cell>
          <cell r="M65">
            <v>226761493.5</v>
          </cell>
          <cell r="N65">
            <v>227.89971125</v>
          </cell>
          <cell r="O65" t="str">
            <v>н/д</v>
          </cell>
          <cell r="P65">
            <v>100</v>
          </cell>
          <cell r="Q65">
            <v>70</v>
          </cell>
          <cell r="R65">
            <v>20</v>
          </cell>
          <cell r="S65">
            <v>60</v>
          </cell>
          <cell r="T65" t="str">
            <v>Ноты-35</v>
          </cell>
        </row>
        <row r="66">
          <cell r="A66" t="str">
            <v>KZ8SK1604997</v>
          </cell>
          <cell r="B66" t="str">
            <v>281/n</v>
          </cell>
          <cell r="C66">
            <v>36237</v>
          </cell>
          <cell r="D66">
            <v>36266</v>
          </cell>
          <cell r="E66">
            <v>28</v>
          </cell>
          <cell r="F66">
            <v>98.18</v>
          </cell>
          <cell r="G66">
            <v>98.14</v>
          </cell>
          <cell r="H66">
            <v>24.0985944184151</v>
          </cell>
          <cell r="I66">
            <v>200000000</v>
          </cell>
          <cell r="J66">
            <v>5420922</v>
          </cell>
          <cell r="K66">
            <v>532174598.10000002</v>
          </cell>
          <cell r="L66">
            <v>5120922</v>
          </cell>
          <cell r="M66">
            <v>502757726.16000003</v>
          </cell>
          <cell r="N66">
            <v>266.08729905000001</v>
          </cell>
          <cell r="O66" t="str">
            <v>н/д</v>
          </cell>
          <cell r="P66">
            <v>100</v>
          </cell>
          <cell r="S66">
            <v>60</v>
          </cell>
          <cell r="T66" t="str">
            <v>Ноты-28</v>
          </cell>
        </row>
        <row r="67">
          <cell r="A67" t="str">
            <v>KZ97K0705994</v>
          </cell>
          <cell r="B67" t="str">
            <v>282/n</v>
          </cell>
          <cell r="C67">
            <v>36238</v>
          </cell>
          <cell r="D67">
            <v>36287</v>
          </cell>
          <cell r="E67">
            <v>49</v>
          </cell>
          <cell r="F67">
            <v>96.88</v>
          </cell>
          <cell r="G67">
            <v>96.88</v>
          </cell>
          <cell r="H67">
            <v>23.9235578624514</v>
          </cell>
          <cell r="I67">
            <v>200000000</v>
          </cell>
          <cell r="J67">
            <v>2808778</v>
          </cell>
          <cell r="K67">
            <v>271786003.56999999</v>
          </cell>
          <cell r="L67">
            <v>823203</v>
          </cell>
          <cell r="M67">
            <v>79751906.439999998</v>
          </cell>
          <cell r="N67">
            <v>135.893001785</v>
          </cell>
          <cell r="O67" t="str">
            <v>н/д</v>
          </cell>
          <cell r="P67">
            <v>100</v>
          </cell>
          <cell r="Q67">
            <v>70</v>
          </cell>
          <cell r="R67">
            <v>20</v>
          </cell>
          <cell r="S67">
            <v>60</v>
          </cell>
          <cell r="T67" t="str">
            <v>Ноты-49</v>
          </cell>
        </row>
        <row r="68">
          <cell r="A68" t="str">
            <v>KZ43L2406999</v>
          </cell>
          <cell r="B68" t="str">
            <v>230/3</v>
          </cell>
          <cell r="C68">
            <v>36242</v>
          </cell>
          <cell r="D68">
            <v>36335</v>
          </cell>
          <cell r="E68">
            <v>94</v>
          </cell>
          <cell r="F68">
            <v>94.34</v>
          </cell>
          <cell r="G68">
            <v>94.31</v>
          </cell>
          <cell r="H68">
            <v>23.998304006784</v>
          </cell>
          <cell r="I68">
            <v>700000000</v>
          </cell>
          <cell r="J68">
            <v>14268857</v>
          </cell>
          <cell r="K68">
            <v>1345028922.4000001</v>
          </cell>
          <cell r="L68">
            <v>12368857</v>
          </cell>
          <cell r="M68">
            <v>1166834922.4000001</v>
          </cell>
          <cell r="N68">
            <v>192.146988914286</v>
          </cell>
          <cell r="O68">
            <v>9</v>
          </cell>
          <cell r="P68">
            <v>100</v>
          </cell>
          <cell r="S68">
            <v>50</v>
          </cell>
          <cell r="T68" t="str">
            <v>ГКО-3</v>
          </cell>
        </row>
        <row r="69">
          <cell r="A69" t="str">
            <v>KZ32L2303A00</v>
          </cell>
          <cell r="B69" t="str">
            <v>1/i</v>
          </cell>
          <cell r="C69">
            <v>36243</v>
          </cell>
          <cell r="D69">
            <v>36426</v>
          </cell>
          <cell r="E69">
            <v>364</v>
          </cell>
          <cell r="F69">
            <v>934.61</v>
          </cell>
          <cell r="G69">
            <v>934.4</v>
          </cell>
          <cell r="H69">
            <v>26.255871433004099</v>
          </cell>
          <cell r="I69">
            <v>200000000</v>
          </cell>
          <cell r="J69">
            <v>598992</v>
          </cell>
          <cell r="K69">
            <v>533960943.69999999</v>
          </cell>
          <cell r="L69">
            <v>213992</v>
          </cell>
          <cell r="M69">
            <v>200000443.69999999</v>
          </cell>
          <cell r="N69">
            <v>266.98047185000001</v>
          </cell>
          <cell r="O69">
            <v>3</v>
          </cell>
          <cell r="P69">
            <v>1000</v>
          </cell>
          <cell r="Q69">
            <v>70</v>
          </cell>
          <cell r="R69">
            <v>20</v>
          </cell>
          <cell r="S69">
            <v>100</v>
          </cell>
          <cell r="T69" t="str">
            <v>ГИКО-12</v>
          </cell>
        </row>
        <row r="70">
          <cell r="A70" t="str">
            <v>KZ4CL2303A09</v>
          </cell>
          <cell r="B70" t="str">
            <v>11/12nso</v>
          </cell>
          <cell r="C70">
            <v>36244</v>
          </cell>
          <cell r="D70">
            <v>36608</v>
          </cell>
          <cell r="E70">
            <v>364</v>
          </cell>
          <cell r="F70">
            <v>98.45</v>
          </cell>
          <cell r="G70">
            <v>98.42</v>
          </cell>
          <cell r="H70">
            <v>15.63</v>
          </cell>
          <cell r="I70">
            <v>170000000</v>
          </cell>
          <cell r="J70">
            <v>156716</v>
          </cell>
          <cell r="K70">
            <v>156716000</v>
          </cell>
          <cell r="L70">
            <v>170000</v>
          </cell>
          <cell r="M70">
            <v>170000000</v>
          </cell>
          <cell r="N70">
            <v>92.185882352941206</v>
          </cell>
          <cell r="O70">
            <v>3</v>
          </cell>
          <cell r="P70">
            <v>1000</v>
          </cell>
          <cell r="T70" t="str">
            <v>НСО</v>
          </cell>
        </row>
        <row r="71">
          <cell r="A71" t="str">
            <v>KZ95K3004993</v>
          </cell>
          <cell r="B71" t="str">
            <v>283/n</v>
          </cell>
          <cell r="C71">
            <v>36244</v>
          </cell>
          <cell r="D71">
            <v>36280</v>
          </cell>
          <cell r="E71">
            <v>35</v>
          </cell>
          <cell r="F71">
            <v>97.74</v>
          </cell>
          <cell r="G71">
            <v>97.73</v>
          </cell>
          <cell r="H71">
            <v>24.047472887251899</v>
          </cell>
          <cell r="I71">
            <v>200000000</v>
          </cell>
          <cell r="J71">
            <v>5690764</v>
          </cell>
          <cell r="K71">
            <v>556064791.27999997</v>
          </cell>
          <cell r="L71">
            <v>3066912</v>
          </cell>
          <cell r="M71">
            <v>299756430.88</v>
          </cell>
          <cell r="N71">
            <v>278.03239564</v>
          </cell>
          <cell r="O71" t="str">
            <v>н/д</v>
          </cell>
          <cell r="P71">
            <v>100</v>
          </cell>
          <cell r="Q71">
            <v>70</v>
          </cell>
          <cell r="R71">
            <v>20</v>
          </cell>
          <cell r="S71">
            <v>60</v>
          </cell>
          <cell r="T71" t="str">
            <v>Ноты-35</v>
          </cell>
        </row>
        <row r="72">
          <cell r="A72" t="str">
            <v>KZ8LK1604992</v>
          </cell>
          <cell r="B72" t="str">
            <v>284/n</v>
          </cell>
          <cell r="C72">
            <v>36245</v>
          </cell>
          <cell r="D72">
            <v>36266</v>
          </cell>
          <cell r="E72">
            <v>21</v>
          </cell>
          <cell r="F72">
            <v>98.64</v>
          </cell>
          <cell r="G72">
            <v>98.64</v>
          </cell>
          <cell r="H72">
            <v>23.898350905650201</v>
          </cell>
          <cell r="I72">
            <v>200000000</v>
          </cell>
          <cell r="J72">
            <v>8116102</v>
          </cell>
          <cell r="K72">
            <v>800314574.52999997</v>
          </cell>
          <cell r="L72">
            <v>3805627</v>
          </cell>
          <cell r="M72">
            <v>375387733.27999997</v>
          </cell>
          <cell r="N72">
            <v>400.15728726499998</v>
          </cell>
          <cell r="O72" t="str">
            <v>н/д</v>
          </cell>
          <cell r="P72">
            <v>100</v>
          </cell>
          <cell r="Q72">
            <v>70</v>
          </cell>
          <cell r="R72">
            <v>20</v>
          </cell>
          <cell r="S72">
            <v>60</v>
          </cell>
          <cell r="T72" t="str">
            <v>Ноты-21</v>
          </cell>
        </row>
        <row r="73">
          <cell r="A73" t="str">
            <v>KZ46L3009993</v>
          </cell>
          <cell r="B73" t="str">
            <v>108/6</v>
          </cell>
          <cell r="C73">
            <v>36248</v>
          </cell>
          <cell r="D73">
            <v>36433</v>
          </cell>
          <cell r="E73">
            <v>184</v>
          </cell>
          <cell r="F73">
            <v>89</v>
          </cell>
          <cell r="G73">
            <v>89</v>
          </cell>
          <cell r="H73">
            <v>24.7191011235955</v>
          </cell>
          <cell r="I73">
            <v>200000000</v>
          </cell>
          <cell r="J73">
            <v>1511798</v>
          </cell>
          <cell r="K73">
            <v>132800022</v>
          </cell>
          <cell r="L73">
            <v>561798</v>
          </cell>
          <cell r="M73">
            <v>50000022</v>
          </cell>
          <cell r="N73">
            <v>66.400011000000006</v>
          </cell>
          <cell r="O73">
            <v>4</v>
          </cell>
          <cell r="P73">
            <v>100</v>
          </cell>
          <cell r="S73">
            <v>50</v>
          </cell>
          <cell r="T73" t="str">
            <v>ГКО-6</v>
          </cell>
        </row>
        <row r="74">
          <cell r="A74" t="str">
            <v>KZ43L0107995</v>
          </cell>
          <cell r="B74" t="str">
            <v>231/3</v>
          </cell>
          <cell r="C74">
            <v>36249</v>
          </cell>
          <cell r="D74">
            <v>36342</v>
          </cell>
          <cell r="E74">
            <v>94</v>
          </cell>
          <cell r="F74">
            <v>94.34</v>
          </cell>
          <cell r="G74">
            <v>94.3</v>
          </cell>
          <cell r="H74">
            <v>23.998304006784</v>
          </cell>
          <cell r="I74">
            <v>700000000</v>
          </cell>
          <cell r="J74">
            <v>10618963</v>
          </cell>
          <cell r="K74">
            <v>1000625529.42</v>
          </cell>
          <cell r="L74">
            <v>9667963</v>
          </cell>
          <cell r="M74">
            <v>912068629.41999996</v>
          </cell>
          <cell r="N74">
            <v>142.946504202857</v>
          </cell>
          <cell r="O74">
            <v>6</v>
          </cell>
          <cell r="P74">
            <v>100</v>
          </cell>
          <cell r="Q74">
            <v>70</v>
          </cell>
          <cell r="R74">
            <v>20</v>
          </cell>
          <cell r="S74">
            <v>50</v>
          </cell>
          <cell r="T74" t="str">
            <v>ГКО-3</v>
          </cell>
        </row>
        <row r="75">
          <cell r="A75" t="str">
            <v>KZ96K1405992</v>
          </cell>
          <cell r="B75" t="str">
            <v>285/n</v>
          </cell>
          <cell r="C75">
            <v>36251</v>
          </cell>
          <cell r="D75">
            <v>36294</v>
          </cell>
          <cell r="E75">
            <v>42</v>
          </cell>
          <cell r="F75">
            <v>97.3</v>
          </cell>
          <cell r="G75">
            <v>97.3</v>
          </cell>
          <cell r="H75">
            <v>24.049331963001102</v>
          </cell>
          <cell r="I75">
            <v>200000000</v>
          </cell>
          <cell r="J75">
            <v>2757105</v>
          </cell>
          <cell r="K75">
            <v>267739831.59999999</v>
          </cell>
          <cell r="L75">
            <v>1570775</v>
          </cell>
          <cell r="M75">
            <v>152836407.5</v>
          </cell>
          <cell r="N75">
            <v>133.8699158</v>
          </cell>
          <cell r="O75" t="str">
            <v>н/д</v>
          </cell>
          <cell r="P75">
            <v>100</v>
          </cell>
          <cell r="S75">
            <v>60</v>
          </cell>
          <cell r="T75" t="str">
            <v>Ноты-42</v>
          </cell>
        </row>
        <row r="76">
          <cell r="A76" t="str">
            <v>KZ8SK3004998</v>
          </cell>
          <cell r="B76" t="str">
            <v>286/n</v>
          </cell>
          <cell r="C76">
            <v>36252</v>
          </cell>
          <cell r="D76">
            <v>36280</v>
          </cell>
          <cell r="E76">
            <v>28</v>
          </cell>
          <cell r="F76">
            <v>98.18</v>
          </cell>
          <cell r="G76">
            <v>98.17</v>
          </cell>
          <cell r="H76">
            <v>24.0985944184151</v>
          </cell>
          <cell r="I76">
            <v>200000000</v>
          </cell>
          <cell r="J76">
            <v>3398977</v>
          </cell>
          <cell r="K76">
            <v>333328305.47000003</v>
          </cell>
          <cell r="L76">
            <v>2478077</v>
          </cell>
          <cell r="M76">
            <v>243294338.58000001</v>
          </cell>
          <cell r="N76">
            <v>166.66415273499999</v>
          </cell>
          <cell r="O76" t="str">
            <v>н/д</v>
          </cell>
          <cell r="P76">
            <v>100</v>
          </cell>
          <cell r="Q76">
            <v>70</v>
          </cell>
          <cell r="R76">
            <v>20</v>
          </cell>
          <cell r="S76">
            <v>60</v>
          </cell>
          <cell r="T76" t="str">
            <v>Ноты-28</v>
          </cell>
        </row>
        <row r="77">
          <cell r="A77" t="str">
            <v>KZ46L0710999</v>
          </cell>
          <cell r="B77" t="str">
            <v>109/6</v>
          </cell>
          <cell r="C77">
            <v>36255</v>
          </cell>
          <cell r="D77">
            <v>36440</v>
          </cell>
          <cell r="E77">
            <v>184</v>
          </cell>
          <cell r="F77">
            <v>98.53</v>
          </cell>
          <cell r="G77">
            <v>98.49</v>
          </cell>
          <cell r="H77">
            <v>38.36</v>
          </cell>
          <cell r="I77">
            <v>700000000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ГКО-6</v>
          </cell>
        </row>
        <row r="78">
          <cell r="A78" t="str">
            <v>KZ43L0807990</v>
          </cell>
          <cell r="B78" t="str">
            <v>232/3</v>
          </cell>
          <cell r="C78">
            <v>36256</v>
          </cell>
          <cell r="D78">
            <v>36349</v>
          </cell>
          <cell r="E78">
            <v>94</v>
          </cell>
          <cell r="F78">
            <v>77.17</v>
          </cell>
          <cell r="G78">
            <v>76.5</v>
          </cell>
          <cell r="H78">
            <v>59.17</v>
          </cell>
          <cell r="I78">
            <v>1000000000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50</v>
          </cell>
          <cell r="T78" t="str">
            <v>ГКО-3</v>
          </cell>
        </row>
        <row r="79">
          <cell r="A79" t="str">
            <v>KZ32L0604A00</v>
          </cell>
          <cell r="B79" t="str">
            <v>2/i</v>
          </cell>
          <cell r="C79">
            <v>36257</v>
          </cell>
          <cell r="D79">
            <v>36440</v>
          </cell>
          <cell r="E79">
            <v>364</v>
          </cell>
          <cell r="F79">
            <v>88.96</v>
          </cell>
          <cell r="G79">
            <v>88.49</v>
          </cell>
          <cell r="H79">
            <v>49.09</v>
          </cell>
          <cell r="I79">
            <v>200000000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1000</v>
          </cell>
          <cell r="Q79">
            <v>70</v>
          </cell>
          <cell r="R79">
            <v>20</v>
          </cell>
          <cell r="S79">
            <v>100</v>
          </cell>
          <cell r="T79" t="str">
            <v>ГИКО-12</v>
          </cell>
        </row>
        <row r="80">
          <cell r="A80" t="str">
            <v>KZ95K1305996</v>
          </cell>
          <cell r="B80" t="str">
            <v>1/vn</v>
          </cell>
          <cell r="C80">
            <v>36258</v>
          </cell>
          <cell r="D80">
            <v>36293</v>
          </cell>
          <cell r="E80">
            <v>35</v>
          </cell>
          <cell r="F80">
            <v>98.62</v>
          </cell>
          <cell r="G80">
            <v>98.58</v>
          </cell>
          <cell r="H80">
            <v>5.4</v>
          </cell>
          <cell r="I80">
            <v>700000000</v>
          </cell>
          <cell r="J80">
            <v>12817714</v>
          </cell>
          <cell r="K80">
            <v>1263683787</v>
          </cell>
          <cell r="L80">
            <v>40043</v>
          </cell>
          <cell r="M80">
            <v>4004300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СВНоты-35</v>
          </cell>
        </row>
        <row r="81">
          <cell r="A81" t="str">
            <v>KZ8LK3004993</v>
          </cell>
          <cell r="B81" t="str">
            <v>287/n</v>
          </cell>
          <cell r="C81">
            <v>36258</v>
          </cell>
          <cell r="D81">
            <v>36280</v>
          </cell>
          <cell r="E81">
            <v>21</v>
          </cell>
          <cell r="F81">
            <v>89.02</v>
          </cell>
          <cell r="G81">
            <v>88.6</v>
          </cell>
          <cell r="H81">
            <v>48.8</v>
          </cell>
          <cell r="I81">
            <v>200000000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60</v>
          </cell>
          <cell r="T81" t="str">
            <v>Ноты-21</v>
          </cell>
        </row>
        <row r="82">
          <cell r="A82" t="str">
            <v>KZ55L0804A42</v>
          </cell>
          <cell r="B82" t="str">
            <v>1/60B</v>
          </cell>
          <cell r="C82">
            <v>36259</v>
          </cell>
          <cell r="D82">
            <v>36657</v>
          </cell>
          <cell r="E82">
            <v>1823</v>
          </cell>
          <cell r="F82">
            <v>80.7</v>
          </cell>
          <cell r="G82">
            <v>80.599999999999994</v>
          </cell>
          <cell r="H82">
            <v>6.14</v>
          </cell>
          <cell r="I82">
            <v>630000000</v>
          </cell>
          <cell r="J82">
            <v>9039850</v>
          </cell>
          <cell r="K82">
            <v>710736460</v>
          </cell>
          <cell r="L82">
            <v>2440975</v>
          </cell>
          <cell r="M82">
            <v>244097500</v>
          </cell>
          <cell r="N82">
            <v>112.8</v>
          </cell>
          <cell r="O82">
            <v>5</v>
          </cell>
          <cell r="P82">
            <v>100</v>
          </cell>
          <cell r="Q82">
            <v>88.3</v>
          </cell>
          <cell r="R82">
            <v>20</v>
          </cell>
          <cell r="S82">
            <v>30</v>
          </cell>
          <cell r="T82" t="str">
            <v>СВГО-60</v>
          </cell>
        </row>
        <row r="83">
          <cell r="A83" t="str">
            <v>KZ8EK2304993</v>
          </cell>
          <cell r="B83" t="str">
            <v>288/n</v>
          </cell>
          <cell r="C83">
            <v>36259</v>
          </cell>
          <cell r="D83">
            <v>36273</v>
          </cell>
          <cell r="E83">
            <v>14</v>
          </cell>
          <cell r="F83">
            <v>98.97</v>
          </cell>
          <cell r="G83">
            <v>98.95</v>
          </cell>
          <cell r="H83">
            <v>27.058704657977199</v>
          </cell>
          <cell r="I83">
            <v>200000000</v>
          </cell>
          <cell r="J83">
            <v>2193300</v>
          </cell>
          <cell r="K83">
            <v>217069201</v>
          </cell>
          <cell r="L83">
            <v>2193300</v>
          </cell>
          <cell r="M83">
            <v>217069201</v>
          </cell>
          <cell r="N83">
            <v>108.5346005</v>
          </cell>
          <cell r="O83" t="str">
            <v>н/д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1/6B</v>
          </cell>
          <cell r="C84">
            <v>36262</v>
          </cell>
          <cell r="D84">
            <v>36447</v>
          </cell>
          <cell r="E84">
            <v>184</v>
          </cell>
          <cell r="F84">
            <v>96.36</v>
          </cell>
          <cell r="G84">
            <v>96.35</v>
          </cell>
          <cell r="H84">
            <v>7.5550020755500196</v>
          </cell>
          <cell r="I84">
            <v>2000000</v>
          </cell>
          <cell r="J84">
            <v>27006</v>
          </cell>
          <cell r="K84">
            <v>2587915.16</v>
          </cell>
          <cell r="L84">
            <v>24956</v>
          </cell>
          <cell r="M84">
            <v>2404731.16</v>
          </cell>
          <cell r="N84">
            <v>129.395758</v>
          </cell>
          <cell r="O84">
            <v>5</v>
          </cell>
          <cell r="P84">
            <v>100</v>
          </cell>
          <cell r="Q84">
            <v>114</v>
          </cell>
          <cell r="R84">
            <v>141</v>
          </cell>
          <cell r="S84">
            <v>50</v>
          </cell>
          <cell r="T84" t="str">
            <v>ГКВО-6</v>
          </cell>
        </row>
        <row r="85">
          <cell r="A85" t="str">
            <v>KZ43L1507995</v>
          </cell>
          <cell r="B85" t="str">
            <v>1/3B</v>
          </cell>
          <cell r="C85">
            <v>36263</v>
          </cell>
          <cell r="D85">
            <v>36356</v>
          </cell>
          <cell r="E85">
            <v>94</v>
          </cell>
          <cell r="F85">
            <v>98.19</v>
          </cell>
          <cell r="G85">
            <v>98.19</v>
          </cell>
          <cell r="H85">
            <v>7.3734596191058204</v>
          </cell>
          <cell r="I85">
            <v>3000000</v>
          </cell>
          <cell r="J85">
            <v>50689</v>
          </cell>
          <cell r="K85">
            <v>4952480.21</v>
          </cell>
          <cell r="L85">
            <v>34999</v>
          </cell>
          <cell r="M85">
            <v>3436572.81</v>
          </cell>
          <cell r="N85">
            <v>165.08267366666701</v>
          </cell>
          <cell r="O85">
            <v>8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ГКВО-3</v>
          </cell>
        </row>
        <row r="86">
          <cell r="A86" t="str">
            <v>KZ87K2204997</v>
          </cell>
          <cell r="B86" t="str">
            <v>289/n</v>
          </cell>
          <cell r="C86">
            <v>36264</v>
          </cell>
          <cell r="D86">
            <v>36272</v>
          </cell>
          <cell r="E86">
            <v>7</v>
          </cell>
          <cell r="F86">
            <v>99.61</v>
          </cell>
          <cell r="G86">
            <v>99.61</v>
          </cell>
          <cell r="H86">
            <v>20.359401666499402</v>
          </cell>
          <cell r="I86">
            <v>100000000</v>
          </cell>
          <cell r="J86">
            <v>11704011</v>
          </cell>
          <cell r="K86">
            <v>1165021330.8699999</v>
          </cell>
          <cell r="L86">
            <v>4618011</v>
          </cell>
          <cell r="M86">
            <v>460000075.70999998</v>
          </cell>
          <cell r="N86">
            <v>1165.0213308699999</v>
          </cell>
          <cell r="O86">
            <v>0</v>
          </cell>
          <cell r="P86">
            <v>100</v>
          </cell>
          <cell r="Q86">
            <v>100</v>
          </cell>
          <cell r="R86">
            <v>20</v>
          </cell>
          <cell r="S86">
            <v>60</v>
          </cell>
          <cell r="T86" t="str">
            <v>Ноты-07</v>
          </cell>
        </row>
        <row r="87">
          <cell r="A87" t="str">
            <v>KZ8EK3004998</v>
          </cell>
          <cell r="B87" t="str">
            <v>290/n</v>
          </cell>
          <cell r="C87">
            <v>36265</v>
          </cell>
          <cell r="D87">
            <v>36280</v>
          </cell>
          <cell r="E87">
            <v>14</v>
          </cell>
          <cell r="F87">
            <v>99.3</v>
          </cell>
          <cell r="G87">
            <v>99.28</v>
          </cell>
          <cell r="H87">
            <v>18.328298086606299</v>
          </cell>
          <cell r="I87">
            <v>100000000</v>
          </cell>
          <cell r="J87">
            <v>13311908</v>
          </cell>
          <cell r="K87">
            <v>1320182960.5599999</v>
          </cell>
          <cell r="L87">
            <v>7294556</v>
          </cell>
          <cell r="M87">
            <v>724345631.88</v>
          </cell>
          <cell r="N87">
            <v>1320.1829605600001</v>
          </cell>
          <cell r="O87">
            <v>0</v>
          </cell>
          <cell r="P87">
            <v>100</v>
          </cell>
          <cell r="S87">
            <v>60</v>
          </cell>
          <cell r="T87" t="str">
            <v>Ноты-14</v>
          </cell>
        </row>
        <row r="88">
          <cell r="A88" t="str">
            <v>KZ8LK0705998</v>
          </cell>
          <cell r="B88" t="str">
            <v>291/n</v>
          </cell>
          <cell r="C88">
            <v>36266</v>
          </cell>
          <cell r="D88">
            <v>36287</v>
          </cell>
          <cell r="E88">
            <v>21</v>
          </cell>
          <cell r="F88">
            <v>98.92</v>
          </cell>
          <cell r="G88">
            <v>98.92</v>
          </cell>
          <cell r="H88">
            <v>18.924383340072801</v>
          </cell>
          <cell r="I88">
            <v>100000000</v>
          </cell>
          <cell r="J88">
            <v>7813299</v>
          </cell>
          <cell r="K88">
            <v>772338896.46000004</v>
          </cell>
          <cell r="L88">
            <v>4329990</v>
          </cell>
          <cell r="M88">
            <v>428322610.80000001</v>
          </cell>
          <cell r="N88">
            <v>772.33889646</v>
          </cell>
          <cell r="O88">
            <v>0</v>
          </cell>
          <cell r="P88">
            <v>100</v>
          </cell>
          <cell r="S88">
            <v>60</v>
          </cell>
          <cell r="T88" t="str">
            <v>Ноты-21</v>
          </cell>
        </row>
        <row r="89">
          <cell r="A89" t="str">
            <v>KZ46L2110990</v>
          </cell>
          <cell r="B89" t="str">
            <v>2/6B</v>
          </cell>
          <cell r="C89">
            <v>36269</v>
          </cell>
          <cell r="D89">
            <v>36454</v>
          </cell>
          <cell r="E89">
            <v>184</v>
          </cell>
          <cell r="F89">
            <v>96.35</v>
          </cell>
          <cell r="G89">
            <v>96.35</v>
          </cell>
          <cell r="H89">
            <v>7.5765438505449003</v>
          </cell>
          <cell r="I89">
            <v>2000000</v>
          </cell>
          <cell r="J89">
            <v>40708</v>
          </cell>
          <cell r="K89">
            <v>3838865.05</v>
          </cell>
          <cell r="L89">
            <v>21708</v>
          </cell>
          <cell r="M89">
            <v>2091565.8</v>
          </cell>
          <cell r="N89">
            <v>191.9432525</v>
          </cell>
          <cell r="O89">
            <v>5</v>
          </cell>
          <cell r="P89">
            <v>100</v>
          </cell>
          <cell r="Q89">
            <v>114</v>
          </cell>
          <cell r="R89">
            <v>141</v>
          </cell>
          <cell r="S89">
            <v>50</v>
          </cell>
          <cell r="T89" t="str">
            <v>ГКВО-6</v>
          </cell>
        </row>
        <row r="90">
          <cell r="A90" t="str">
            <v>KZ43L2207991</v>
          </cell>
          <cell r="B90" t="str">
            <v>2/3B</v>
          </cell>
          <cell r="C90">
            <v>36270</v>
          </cell>
          <cell r="D90">
            <v>36363</v>
          </cell>
          <cell r="E90">
            <v>94</v>
          </cell>
          <cell r="F90">
            <v>98.2</v>
          </cell>
          <cell r="G90">
            <v>98.19</v>
          </cell>
          <cell r="H90">
            <v>7.3319755600814496</v>
          </cell>
          <cell r="I90">
            <v>3000000</v>
          </cell>
          <cell r="J90">
            <v>59605</v>
          </cell>
          <cell r="K90">
            <v>5824389.5499999998</v>
          </cell>
          <cell r="L90">
            <v>46180</v>
          </cell>
          <cell r="M90">
            <v>4534642.55</v>
          </cell>
          <cell r="N90">
            <v>194.146318333333</v>
          </cell>
          <cell r="O90">
            <v>9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ГКВО-3</v>
          </cell>
        </row>
        <row r="91">
          <cell r="A91" t="str">
            <v>KZ8EK0605995</v>
          </cell>
          <cell r="B91" t="str">
            <v>292/n</v>
          </cell>
          <cell r="C91">
            <v>36271</v>
          </cell>
          <cell r="D91">
            <v>36286</v>
          </cell>
          <cell r="E91">
            <v>14</v>
          </cell>
          <cell r="F91">
            <v>99.3</v>
          </cell>
          <cell r="G91">
            <v>99.3</v>
          </cell>
          <cell r="H91">
            <v>18.328298086606299</v>
          </cell>
          <cell r="I91">
            <v>200000000</v>
          </cell>
          <cell r="J91">
            <v>7198727</v>
          </cell>
          <cell r="K91">
            <v>714460215.10000002</v>
          </cell>
          <cell r="L91">
            <v>4555726</v>
          </cell>
          <cell r="M91">
            <v>452383691.10000002</v>
          </cell>
          <cell r="N91">
            <v>357.23010755000001</v>
          </cell>
          <cell r="O91">
            <v>0</v>
          </cell>
          <cell r="P91">
            <v>100</v>
          </cell>
          <cell r="Q91">
            <v>80</v>
          </cell>
          <cell r="R91">
            <v>20</v>
          </cell>
          <cell r="S91">
            <v>60</v>
          </cell>
          <cell r="T91" t="str">
            <v>Ноты-14</v>
          </cell>
        </row>
        <row r="92">
          <cell r="A92" t="str">
            <v>KZ8SK2105994</v>
          </cell>
          <cell r="B92" t="str">
            <v>293/n</v>
          </cell>
          <cell r="C92">
            <v>36272</v>
          </cell>
          <cell r="D92">
            <v>36301</v>
          </cell>
          <cell r="E92">
            <v>28</v>
          </cell>
          <cell r="F92">
            <v>98.56</v>
          </cell>
          <cell r="G92">
            <v>98.56</v>
          </cell>
          <cell r="H92">
            <v>18.993506493506501</v>
          </cell>
          <cell r="I92">
            <v>200000000</v>
          </cell>
          <cell r="J92">
            <v>4564077.1363543998</v>
          </cell>
          <cell r="K92">
            <v>449196471.75999999</v>
          </cell>
          <cell r="L92">
            <v>3029221</v>
          </cell>
          <cell r="M92">
            <v>298560021.75999999</v>
          </cell>
          <cell r="N92">
            <v>224.59823588</v>
          </cell>
          <cell r="O92">
            <v>0</v>
          </cell>
          <cell r="P92">
            <v>100</v>
          </cell>
          <cell r="S92">
            <v>60</v>
          </cell>
          <cell r="T92" t="str">
            <v>Ноты-28</v>
          </cell>
        </row>
        <row r="93">
          <cell r="A93" t="str">
            <v>KZ8LK1405994</v>
          </cell>
          <cell r="B93" t="str">
            <v>294/n</v>
          </cell>
          <cell r="C93">
            <v>36273</v>
          </cell>
          <cell r="D93">
            <v>36294</v>
          </cell>
          <cell r="E93">
            <v>21</v>
          </cell>
          <cell r="F93">
            <v>98.92</v>
          </cell>
          <cell r="G93">
            <v>98.92</v>
          </cell>
          <cell r="H93">
            <v>18.924383340072801</v>
          </cell>
          <cell r="I93">
            <v>200000000</v>
          </cell>
          <cell r="J93">
            <v>2631554</v>
          </cell>
          <cell r="K93">
            <v>260309700.68000001</v>
          </cell>
          <cell r="L93">
            <v>2140454</v>
          </cell>
          <cell r="M93">
            <v>211734999.68000001</v>
          </cell>
          <cell r="N93">
            <v>130.15485034</v>
          </cell>
          <cell r="O93">
            <v>0</v>
          </cell>
          <cell r="P93">
            <v>100</v>
          </cell>
          <cell r="Q93">
            <v>80</v>
          </cell>
          <cell r="R93">
            <v>20</v>
          </cell>
          <cell r="S93">
            <v>60</v>
          </cell>
          <cell r="T93" t="str">
            <v>Ноты-21</v>
          </cell>
        </row>
        <row r="94">
          <cell r="A94" t="str">
            <v>KZ46L2810995</v>
          </cell>
          <cell r="B94" t="str">
            <v>3/6B</v>
          </cell>
          <cell r="C94">
            <v>36276</v>
          </cell>
          <cell r="D94">
            <v>36461</v>
          </cell>
          <cell r="E94">
            <v>184</v>
          </cell>
          <cell r="F94">
            <v>96.35</v>
          </cell>
          <cell r="G94">
            <v>96.34</v>
          </cell>
          <cell r="H94">
            <v>7.5765438505449003</v>
          </cell>
          <cell r="I94">
            <v>2000000</v>
          </cell>
          <cell r="J94">
            <v>174193</v>
          </cell>
          <cell r="K94">
            <v>15801158.08</v>
          </cell>
          <cell r="L94">
            <v>20879</v>
          </cell>
          <cell r="M94">
            <v>2011696.65</v>
          </cell>
          <cell r="N94">
            <v>790.05790400000001</v>
          </cell>
          <cell r="O94">
            <v>5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ГКВО-6</v>
          </cell>
        </row>
        <row r="95">
          <cell r="A95" t="str">
            <v>KZ43L2907996</v>
          </cell>
          <cell r="B95" t="str">
            <v>3/3B</v>
          </cell>
          <cell r="C95">
            <v>36277</v>
          </cell>
          <cell r="D95">
            <v>36370</v>
          </cell>
          <cell r="E95">
            <v>94</v>
          </cell>
          <cell r="F95">
            <v>98.19</v>
          </cell>
          <cell r="G95">
            <v>98.18</v>
          </cell>
          <cell r="H95">
            <v>7.3734596191058204</v>
          </cell>
          <cell r="I95">
            <v>3000000</v>
          </cell>
          <cell r="J95">
            <v>30390</v>
          </cell>
          <cell r="K95">
            <v>2968512.8</v>
          </cell>
          <cell r="L95">
            <v>25910</v>
          </cell>
          <cell r="M95">
            <v>2544123.9</v>
          </cell>
          <cell r="N95">
            <v>98.950426666666701</v>
          </cell>
          <cell r="O95">
            <v>8</v>
          </cell>
          <cell r="P95">
            <v>100</v>
          </cell>
          <cell r="Q95">
            <v>114.19</v>
          </cell>
          <cell r="R95">
            <v>132.30000000000001</v>
          </cell>
          <cell r="S95">
            <v>50</v>
          </cell>
          <cell r="T95" t="str">
            <v>ГКВО-3</v>
          </cell>
        </row>
        <row r="96">
          <cell r="A96" t="str">
            <v>KZ8LK2005991</v>
          </cell>
          <cell r="B96" t="str">
            <v>295/n</v>
          </cell>
          <cell r="C96">
            <v>36278</v>
          </cell>
          <cell r="D96">
            <v>36300</v>
          </cell>
          <cell r="E96">
            <v>21</v>
          </cell>
          <cell r="F96">
            <v>89.26</v>
          </cell>
          <cell r="G96">
            <v>89.16</v>
          </cell>
          <cell r="H96">
            <v>47.6</v>
          </cell>
          <cell r="I96">
            <v>200000000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60</v>
          </cell>
          <cell r="T96" t="str">
            <v>Ноты-21</v>
          </cell>
        </row>
        <row r="97">
          <cell r="A97" t="str">
            <v>KZ8SK2805999</v>
          </cell>
          <cell r="B97" t="str">
            <v>296/n</v>
          </cell>
          <cell r="C97">
            <v>36279</v>
          </cell>
          <cell r="D97">
            <v>36308</v>
          </cell>
          <cell r="E97">
            <v>28</v>
          </cell>
          <cell r="F97">
            <v>98.64</v>
          </cell>
          <cell r="G97">
            <v>98.61</v>
          </cell>
          <cell r="H97">
            <v>38.18</v>
          </cell>
          <cell r="I97">
            <v>200000000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Ноты-28</v>
          </cell>
        </row>
        <row r="98">
          <cell r="A98" t="str">
            <v>KZ8EK1405999</v>
          </cell>
          <cell r="B98" t="str">
            <v>297/n</v>
          </cell>
          <cell r="C98">
            <v>36280</v>
          </cell>
          <cell r="D98">
            <v>36294</v>
          </cell>
          <cell r="E98">
            <v>14</v>
          </cell>
          <cell r="F98">
            <v>99.3</v>
          </cell>
          <cell r="G98">
            <v>99.3</v>
          </cell>
          <cell r="H98">
            <v>18.328298086606299</v>
          </cell>
          <cell r="I98">
            <v>200000000</v>
          </cell>
          <cell r="J98">
            <v>2683830</v>
          </cell>
          <cell r="K98">
            <v>266482109</v>
          </cell>
          <cell r="L98">
            <v>1973830</v>
          </cell>
          <cell r="M98">
            <v>196001319</v>
          </cell>
          <cell r="N98">
            <v>133.24105449999999</v>
          </cell>
          <cell r="O98">
            <v>0</v>
          </cell>
          <cell r="P98">
            <v>100</v>
          </cell>
          <cell r="Q98">
            <v>70</v>
          </cell>
          <cell r="R98">
            <v>20</v>
          </cell>
          <cell r="S98">
            <v>60</v>
          </cell>
          <cell r="T98" t="str">
            <v>Ноты-14</v>
          </cell>
        </row>
        <row r="99">
          <cell r="A99" t="str">
            <v>KZ46L0411994</v>
          </cell>
          <cell r="B99" t="str">
            <v>4/6B</v>
          </cell>
          <cell r="C99">
            <v>36283</v>
          </cell>
          <cell r="D99">
            <v>36468</v>
          </cell>
          <cell r="E99">
            <v>184</v>
          </cell>
          <cell r="F99">
            <v>96.35</v>
          </cell>
          <cell r="G99">
            <v>96.33</v>
          </cell>
          <cell r="H99">
            <v>7.5765438505449003</v>
          </cell>
          <cell r="I99">
            <v>2000000</v>
          </cell>
          <cell r="J99">
            <v>17079</v>
          </cell>
          <cell r="K99">
            <v>1618789.65</v>
          </cell>
          <cell r="L99">
            <v>13579</v>
          </cell>
          <cell r="M99">
            <v>1308294.6499999999</v>
          </cell>
          <cell r="N99">
            <v>80.939482499999997</v>
          </cell>
          <cell r="O99">
            <v>4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ГКВО-6</v>
          </cell>
        </row>
        <row r="100">
          <cell r="A100" t="str">
            <v>KZ43L0508994</v>
          </cell>
          <cell r="B100" t="str">
            <v>4/3B</v>
          </cell>
          <cell r="C100">
            <v>36284</v>
          </cell>
          <cell r="D100">
            <v>36377</v>
          </cell>
          <cell r="E100">
            <v>94</v>
          </cell>
          <cell r="F100">
            <v>98.19</v>
          </cell>
          <cell r="G100">
            <v>98.18</v>
          </cell>
          <cell r="H100">
            <v>7.3734596191058204</v>
          </cell>
          <cell r="I100">
            <v>3000000</v>
          </cell>
          <cell r="J100">
            <v>51776</v>
          </cell>
          <cell r="K100">
            <v>5067710.93</v>
          </cell>
          <cell r="L100">
            <v>39182</v>
          </cell>
          <cell r="M100">
            <v>3847163.48</v>
          </cell>
          <cell r="N100">
            <v>168.92369766666701</v>
          </cell>
          <cell r="O100">
            <v>8</v>
          </cell>
          <cell r="P100">
            <v>100</v>
          </cell>
          <cell r="Q100">
            <v>115.5</v>
          </cell>
          <cell r="R100">
            <v>132.1</v>
          </cell>
          <cell r="S100">
            <v>50</v>
          </cell>
          <cell r="T100" t="str">
            <v>ГКВО-3</v>
          </cell>
        </row>
        <row r="101">
          <cell r="A101" t="str">
            <v>KZ8SK0406998</v>
          </cell>
          <cell r="B101" t="str">
            <v>298/n</v>
          </cell>
          <cell r="C101">
            <v>36286</v>
          </cell>
          <cell r="D101">
            <v>36315</v>
          </cell>
          <cell r="E101">
            <v>28</v>
          </cell>
          <cell r="F101">
            <v>98.56</v>
          </cell>
          <cell r="G101">
            <v>98.55</v>
          </cell>
          <cell r="H101">
            <v>18.993506493506501</v>
          </cell>
          <cell r="I101">
            <v>200000000</v>
          </cell>
          <cell r="J101">
            <v>4519070</v>
          </cell>
          <cell r="K101">
            <v>444752880.36000001</v>
          </cell>
          <cell r="L101">
            <v>3203872</v>
          </cell>
          <cell r="M101">
            <v>315769624.31999999</v>
          </cell>
          <cell r="N101">
            <v>222.37644018</v>
          </cell>
          <cell r="O101">
            <v>0</v>
          </cell>
          <cell r="P101">
            <v>100</v>
          </cell>
          <cell r="S101">
            <v>60</v>
          </cell>
          <cell r="T101" t="str">
            <v>Ноты-28</v>
          </cell>
        </row>
        <row r="102">
          <cell r="A102" t="str">
            <v>KZ8EK2105994</v>
          </cell>
          <cell r="B102" t="str">
            <v>299/n</v>
          </cell>
          <cell r="C102">
            <v>36287</v>
          </cell>
          <cell r="D102">
            <v>36301</v>
          </cell>
          <cell r="E102">
            <v>14</v>
          </cell>
          <cell r="F102">
            <v>99.3</v>
          </cell>
          <cell r="G102">
            <v>99.28</v>
          </cell>
          <cell r="H102">
            <v>18.328298086606299</v>
          </cell>
          <cell r="I102">
            <v>200000000</v>
          </cell>
          <cell r="J102">
            <v>2710200</v>
          </cell>
          <cell r="K102">
            <v>269116403</v>
          </cell>
          <cell r="L102">
            <v>2710200</v>
          </cell>
          <cell r="M102">
            <v>269116403</v>
          </cell>
          <cell r="N102">
            <v>134.5582015</v>
          </cell>
          <cell r="O102">
            <v>0</v>
          </cell>
          <cell r="P102">
            <v>100</v>
          </cell>
          <cell r="Q102">
            <v>70</v>
          </cell>
          <cell r="R102">
            <v>20</v>
          </cell>
          <cell r="S102">
            <v>60</v>
          </cell>
          <cell r="T102" t="str">
            <v>Ноты-14</v>
          </cell>
        </row>
        <row r="103">
          <cell r="A103" t="str">
            <v>KZ46L1111999</v>
          </cell>
          <cell r="B103" t="str">
            <v>5/6B</v>
          </cell>
          <cell r="C103">
            <v>36290</v>
          </cell>
          <cell r="D103">
            <v>36475</v>
          </cell>
          <cell r="E103">
            <v>184</v>
          </cell>
          <cell r="F103">
            <v>96.33</v>
          </cell>
          <cell r="G103">
            <v>96.33</v>
          </cell>
          <cell r="H103">
            <v>7.6196408180213897</v>
          </cell>
          <cell r="I103">
            <v>2000000</v>
          </cell>
          <cell r="J103">
            <v>8600</v>
          </cell>
          <cell r="K103">
            <v>794717</v>
          </cell>
          <cell r="L103">
            <v>4900</v>
          </cell>
          <cell r="M103">
            <v>472017</v>
          </cell>
          <cell r="N103">
            <v>39.735849999999999</v>
          </cell>
          <cell r="O103">
            <v>4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ГКВО-6</v>
          </cell>
        </row>
        <row r="104">
          <cell r="A104" t="str">
            <v>KZ43L1208990</v>
          </cell>
          <cell r="B104" t="str">
            <v>5/3B</v>
          </cell>
          <cell r="C104">
            <v>36291</v>
          </cell>
          <cell r="D104">
            <v>36384</v>
          </cell>
          <cell r="E104">
            <v>94</v>
          </cell>
          <cell r="F104">
            <v>98.18</v>
          </cell>
          <cell r="G104">
            <v>98.17</v>
          </cell>
          <cell r="H104">
            <v>7.4149521287431002</v>
          </cell>
          <cell r="I104">
            <v>3000000</v>
          </cell>
          <cell r="J104">
            <v>39266</v>
          </cell>
          <cell r="K104">
            <v>3843801.99</v>
          </cell>
          <cell r="L104">
            <v>30331</v>
          </cell>
          <cell r="M104">
            <v>2977901.22</v>
          </cell>
          <cell r="N104">
            <v>128.126733</v>
          </cell>
          <cell r="O104">
            <v>8</v>
          </cell>
          <cell r="P104">
            <v>100</v>
          </cell>
          <cell r="Q104">
            <v>116.75</v>
          </cell>
          <cell r="R104">
            <v>132</v>
          </cell>
          <cell r="S104">
            <v>50</v>
          </cell>
          <cell r="T104" t="str">
            <v>ГКВО-3</v>
          </cell>
        </row>
        <row r="105">
          <cell r="A105" t="str">
            <v>KZ8EK2705991</v>
          </cell>
          <cell r="B105" t="str">
            <v>300/n</v>
          </cell>
          <cell r="C105">
            <v>36292</v>
          </cell>
          <cell r="D105">
            <v>36307</v>
          </cell>
          <cell r="E105">
            <v>14</v>
          </cell>
          <cell r="F105">
            <v>99.3</v>
          </cell>
          <cell r="G105">
            <v>99.3</v>
          </cell>
          <cell r="H105">
            <v>18.328298086606299</v>
          </cell>
          <cell r="I105">
            <v>200000000</v>
          </cell>
          <cell r="J105">
            <v>4646149</v>
          </cell>
          <cell r="K105">
            <v>461322195.69999999</v>
          </cell>
          <cell r="L105">
            <v>3022149</v>
          </cell>
          <cell r="M105">
            <v>300095000.69999999</v>
          </cell>
          <cell r="N105">
            <v>230.66109785</v>
          </cell>
          <cell r="O105" t="str">
            <v>н/д</v>
          </cell>
          <cell r="P105">
            <v>100</v>
          </cell>
          <cell r="Q105">
            <v>70</v>
          </cell>
          <cell r="R105">
            <v>20</v>
          </cell>
          <cell r="S105">
            <v>60</v>
          </cell>
          <cell r="T105" t="str">
            <v>Ноты-14</v>
          </cell>
        </row>
        <row r="106">
          <cell r="A106" t="str">
            <v>KZ8LK0406993</v>
          </cell>
          <cell r="B106" t="str">
            <v>301/n</v>
          </cell>
          <cell r="C106">
            <v>36293</v>
          </cell>
          <cell r="D106">
            <v>36315</v>
          </cell>
          <cell r="E106">
            <v>21</v>
          </cell>
          <cell r="F106">
            <v>98.92</v>
          </cell>
          <cell r="G106">
            <v>98.91</v>
          </cell>
          <cell r="H106">
            <v>18.924383340072801</v>
          </cell>
          <cell r="I106">
            <v>200000000</v>
          </cell>
          <cell r="J106">
            <v>3961167</v>
          </cell>
          <cell r="K106">
            <v>391724375.74000001</v>
          </cell>
          <cell r="L106">
            <v>3210567</v>
          </cell>
          <cell r="M106">
            <v>317583459.63999999</v>
          </cell>
          <cell r="N106">
            <v>195.86218787000001</v>
          </cell>
          <cell r="O106">
            <v>0</v>
          </cell>
          <cell r="P106">
            <v>100</v>
          </cell>
          <cell r="S106">
            <v>60</v>
          </cell>
          <cell r="T106" t="str">
            <v>Ноты-21</v>
          </cell>
        </row>
        <row r="107">
          <cell r="A107" t="str">
            <v>KZ87K2105996</v>
          </cell>
          <cell r="B107" t="str">
            <v>302/n</v>
          </cell>
          <cell r="C107">
            <v>36294</v>
          </cell>
          <cell r="D107">
            <v>36301</v>
          </cell>
          <cell r="E107">
            <v>7</v>
          </cell>
          <cell r="F107">
            <v>99.62</v>
          </cell>
          <cell r="G107">
            <v>99.6</v>
          </cell>
          <cell r="H107">
            <v>19.8353744228064</v>
          </cell>
          <cell r="I107">
            <v>200000000</v>
          </cell>
          <cell r="J107">
            <v>6824868</v>
          </cell>
          <cell r="K107">
            <v>679811260.82000005</v>
          </cell>
          <cell r="L107">
            <v>6524868</v>
          </cell>
          <cell r="M107">
            <v>650027760.82000005</v>
          </cell>
          <cell r="N107">
            <v>339.90563041000001</v>
          </cell>
          <cell r="O107">
            <v>0</v>
          </cell>
          <cell r="P107">
            <v>100</v>
          </cell>
          <cell r="Q107">
            <v>70</v>
          </cell>
          <cell r="R107">
            <v>20</v>
          </cell>
          <cell r="S107">
            <v>60</v>
          </cell>
          <cell r="T107" t="str">
            <v>Ноты-07</v>
          </cell>
        </row>
        <row r="108">
          <cell r="A108" t="str">
            <v>KZ46L1811994</v>
          </cell>
          <cell r="B108" t="str">
            <v>6/6B</v>
          </cell>
          <cell r="C108">
            <v>36297</v>
          </cell>
          <cell r="D108">
            <v>36482</v>
          </cell>
          <cell r="E108">
            <v>184</v>
          </cell>
          <cell r="F108">
            <v>98.63</v>
          </cell>
          <cell r="G108">
            <v>98.59</v>
          </cell>
          <cell r="H108">
            <v>38.47</v>
          </cell>
          <cell r="I108">
            <v>2000000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ГКВО-6</v>
          </cell>
        </row>
        <row r="109">
          <cell r="A109" t="str">
            <v>KZ43L1908995</v>
          </cell>
          <cell r="B109" t="str">
            <v>6/3B</v>
          </cell>
          <cell r="C109">
            <v>36298</v>
          </cell>
          <cell r="D109">
            <v>36391</v>
          </cell>
          <cell r="E109">
            <v>94</v>
          </cell>
          <cell r="F109">
            <v>98.18</v>
          </cell>
          <cell r="G109">
            <v>98.18</v>
          </cell>
          <cell r="H109">
            <v>7.4149521287431002</v>
          </cell>
          <cell r="I109">
            <v>3000000</v>
          </cell>
          <cell r="J109">
            <v>53464</v>
          </cell>
          <cell r="K109">
            <v>5241367.54</v>
          </cell>
          <cell r="L109">
            <v>28634</v>
          </cell>
          <cell r="M109">
            <v>2811286.12</v>
          </cell>
          <cell r="N109">
            <v>174.712251333333</v>
          </cell>
          <cell r="O109">
            <v>6</v>
          </cell>
          <cell r="P109">
            <v>100</v>
          </cell>
          <cell r="Q109">
            <v>118.1</v>
          </cell>
          <cell r="R109">
            <v>131.9</v>
          </cell>
          <cell r="S109">
            <v>50</v>
          </cell>
          <cell r="T109" t="str">
            <v>ГКВО-3</v>
          </cell>
        </row>
        <row r="110">
          <cell r="A110" t="str">
            <v>KZ8LK1006990</v>
          </cell>
          <cell r="B110" t="str">
            <v>303/n</v>
          </cell>
          <cell r="C110">
            <v>36299</v>
          </cell>
          <cell r="D110">
            <v>36321</v>
          </cell>
          <cell r="E110">
            <v>21</v>
          </cell>
          <cell r="F110">
            <v>98.91</v>
          </cell>
          <cell r="G110">
            <v>98.91</v>
          </cell>
          <cell r="H110">
            <v>19.101540120648501</v>
          </cell>
          <cell r="I110">
            <v>200000000</v>
          </cell>
          <cell r="J110">
            <v>4238583</v>
          </cell>
          <cell r="K110">
            <v>418952347.52999997</v>
          </cell>
          <cell r="L110">
            <v>3188583</v>
          </cell>
          <cell r="M110">
            <v>315390404.52999997</v>
          </cell>
          <cell r="N110">
            <v>209.476173765</v>
          </cell>
          <cell r="O110">
            <v>0</v>
          </cell>
          <cell r="P110">
            <v>100</v>
          </cell>
          <cell r="S110">
            <v>60</v>
          </cell>
          <cell r="T110" t="str">
            <v>Ноты-21</v>
          </cell>
        </row>
        <row r="111">
          <cell r="A111" t="str">
            <v>KZ87K2805991</v>
          </cell>
          <cell r="B111" t="str">
            <v>304/n</v>
          </cell>
          <cell r="C111">
            <v>36300</v>
          </cell>
          <cell r="D111">
            <v>36308</v>
          </cell>
          <cell r="E111">
            <v>7</v>
          </cell>
          <cell r="F111">
            <v>99.6</v>
          </cell>
          <cell r="G111">
            <v>99.6</v>
          </cell>
          <cell r="H111">
            <v>20.883534136546501</v>
          </cell>
          <cell r="I111">
            <v>200000000</v>
          </cell>
          <cell r="J111">
            <v>7496967</v>
          </cell>
          <cell r="K111">
            <v>746755985.36000001</v>
          </cell>
          <cell r="L111">
            <v>7146967</v>
          </cell>
          <cell r="M111">
            <v>711907485.36000001</v>
          </cell>
          <cell r="N111">
            <v>373.37799267999998</v>
          </cell>
          <cell r="O111">
            <v>0</v>
          </cell>
          <cell r="P111">
            <v>100</v>
          </cell>
          <cell r="Q111">
            <v>70</v>
          </cell>
          <cell r="R111">
            <v>20</v>
          </cell>
          <cell r="S111">
            <v>60</v>
          </cell>
          <cell r="T111" t="str">
            <v>Ноты-07</v>
          </cell>
        </row>
        <row r="112">
          <cell r="A112" t="str">
            <v>KZ8EK0406998</v>
          </cell>
          <cell r="B112" t="str">
            <v>305/n</v>
          </cell>
          <cell r="C112">
            <v>36301</v>
          </cell>
          <cell r="D112">
            <v>36315</v>
          </cell>
          <cell r="E112">
            <v>14</v>
          </cell>
          <cell r="F112">
            <v>99.22</v>
          </cell>
          <cell r="G112">
            <v>98.98</v>
          </cell>
          <cell r="H112">
            <v>20.439427534771198</v>
          </cell>
          <cell r="I112">
            <v>200000000</v>
          </cell>
          <cell r="J112">
            <v>1807514</v>
          </cell>
          <cell r="K112">
            <v>179342274.59999999</v>
          </cell>
          <cell r="L112">
            <v>1807514</v>
          </cell>
          <cell r="M112">
            <v>179342274.59999999</v>
          </cell>
          <cell r="N112">
            <v>89.671137299999998</v>
          </cell>
          <cell r="O112">
            <v>0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7/6B</v>
          </cell>
          <cell r="C113">
            <v>36304</v>
          </cell>
          <cell r="D113">
            <v>36489</v>
          </cell>
          <cell r="E113">
            <v>184</v>
          </cell>
          <cell r="F113">
            <v>96.27</v>
          </cell>
          <cell r="G113">
            <v>96.25</v>
          </cell>
          <cell r="H113">
            <v>7.74903916069389</v>
          </cell>
          <cell r="I113">
            <v>2000000</v>
          </cell>
          <cell r="J113">
            <v>30550</v>
          </cell>
          <cell r="K113">
            <v>2923310.7</v>
          </cell>
          <cell r="L113">
            <v>26550</v>
          </cell>
          <cell r="M113">
            <v>2555833.1</v>
          </cell>
          <cell r="N113">
            <v>146.16553500000001</v>
          </cell>
          <cell r="O113">
            <v>5</v>
          </cell>
          <cell r="P113">
            <v>100</v>
          </cell>
          <cell r="Q113">
            <v>120.5</v>
          </cell>
          <cell r="R113">
            <v>138.19999999999999</v>
          </cell>
          <cell r="S113">
            <v>50</v>
          </cell>
          <cell r="T113" t="str">
            <v>ГКВО-6</v>
          </cell>
        </row>
        <row r="114">
          <cell r="A114" t="str">
            <v>KZ43L2608990</v>
          </cell>
          <cell r="B114" t="str">
            <v>7/3B</v>
          </cell>
          <cell r="C114">
            <v>36305</v>
          </cell>
          <cell r="D114">
            <v>36398</v>
          </cell>
          <cell r="E114">
            <v>94</v>
          </cell>
          <cell r="F114">
            <v>98.18</v>
          </cell>
          <cell r="G114">
            <v>98.16</v>
          </cell>
          <cell r="H114">
            <v>7.4149521287431002</v>
          </cell>
          <cell r="I114">
            <v>3000000</v>
          </cell>
          <cell r="J114">
            <v>204113</v>
          </cell>
          <cell r="K114">
            <v>20031139.190000001</v>
          </cell>
          <cell r="L114">
            <v>199793</v>
          </cell>
          <cell r="M114">
            <v>19614965.59</v>
          </cell>
          <cell r="N114">
            <v>667.70463966666705</v>
          </cell>
          <cell r="O114">
            <v>6</v>
          </cell>
          <cell r="P114">
            <v>100</v>
          </cell>
          <cell r="Q114">
            <v>120.5</v>
          </cell>
          <cell r="R114">
            <v>131.80000000000001</v>
          </cell>
          <cell r="S114">
            <v>50</v>
          </cell>
          <cell r="T114" t="str">
            <v>ГКВО-3</v>
          </cell>
        </row>
        <row r="115">
          <cell r="A115" t="str">
            <v>KZ87K0306992</v>
          </cell>
          <cell r="B115" t="str">
            <v>306/n</v>
          </cell>
          <cell r="C115">
            <v>36306</v>
          </cell>
          <cell r="D115">
            <v>36314</v>
          </cell>
          <cell r="E115">
            <v>7</v>
          </cell>
          <cell r="F115">
            <v>98.7</v>
          </cell>
          <cell r="G115">
            <v>98.66</v>
          </cell>
          <cell r="H115">
            <v>36.47</v>
          </cell>
          <cell r="I115">
            <v>200000000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Ноты-21</v>
          </cell>
        </row>
        <row r="116">
          <cell r="A116" t="str">
            <v>KZ8EK1106993</v>
          </cell>
          <cell r="B116" t="str">
            <v>307/n</v>
          </cell>
          <cell r="C116">
            <v>36307</v>
          </cell>
          <cell r="D116">
            <v>36322</v>
          </cell>
          <cell r="E116">
            <v>14</v>
          </cell>
          <cell r="F116">
            <v>90.84</v>
          </cell>
          <cell r="G116">
            <v>90.76</v>
          </cell>
          <cell r="H116">
            <v>39.89</v>
          </cell>
          <cell r="I116">
            <v>200000000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60</v>
          </cell>
          <cell r="T116" t="str">
            <v>Ноты-14</v>
          </cell>
        </row>
        <row r="117">
          <cell r="A117" t="str">
            <v>KZ32L3011999</v>
          </cell>
          <cell r="B117" t="str">
            <v>1/6i</v>
          </cell>
          <cell r="C117">
            <v>36308</v>
          </cell>
          <cell r="D117">
            <v>36494</v>
          </cell>
          <cell r="E117">
            <v>181</v>
          </cell>
          <cell r="F117">
            <v>98.71</v>
          </cell>
          <cell r="G117">
            <v>98.67</v>
          </cell>
          <cell r="H117">
            <v>9</v>
          </cell>
          <cell r="I117">
            <v>1000000000</v>
          </cell>
          <cell r="J117">
            <v>750000</v>
          </cell>
          <cell r="K117">
            <v>750000000</v>
          </cell>
          <cell r="L117">
            <v>750000</v>
          </cell>
          <cell r="M117">
            <v>750000000</v>
          </cell>
          <cell r="N117">
            <v>75</v>
          </cell>
          <cell r="O117">
            <v>2</v>
          </cell>
          <cell r="P117">
            <v>1000</v>
          </cell>
          <cell r="S117">
            <v>50</v>
          </cell>
          <cell r="T117" t="str">
            <v>ГИКО-6</v>
          </cell>
        </row>
        <row r="118">
          <cell r="A118" t="str">
            <v>KZ43L3008992</v>
          </cell>
          <cell r="B118" t="str">
            <v>8/3B</v>
          </cell>
          <cell r="C118">
            <v>36311</v>
          </cell>
          <cell r="D118">
            <v>36402</v>
          </cell>
          <cell r="E118">
            <v>91</v>
          </cell>
          <cell r="F118">
            <v>98.18</v>
          </cell>
          <cell r="G118">
            <v>98.18</v>
          </cell>
          <cell r="H118">
            <v>7.4149521287431002</v>
          </cell>
          <cell r="I118">
            <v>5000000</v>
          </cell>
          <cell r="J118">
            <v>197034</v>
          </cell>
          <cell r="K118">
            <v>19332770.469999999</v>
          </cell>
          <cell r="L118">
            <v>162968</v>
          </cell>
          <cell r="M118">
            <v>16000198.24</v>
          </cell>
          <cell r="N118">
            <v>386.6554094</v>
          </cell>
          <cell r="O118">
            <v>8</v>
          </cell>
          <cell r="P118">
            <v>100</v>
          </cell>
          <cell r="Q118">
            <v>128</v>
          </cell>
          <cell r="R118">
            <v>131.80000000000001</v>
          </cell>
          <cell r="S118">
            <v>50</v>
          </cell>
          <cell r="T118" t="str">
            <v>ГКВО-3</v>
          </cell>
        </row>
        <row r="119">
          <cell r="A119" t="str">
            <v>KZ46L0212996</v>
          </cell>
          <cell r="B119" t="str">
            <v>8/6B</v>
          </cell>
          <cell r="C119">
            <v>36312</v>
          </cell>
          <cell r="D119">
            <v>36496</v>
          </cell>
          <cell r="E119">
            <v>184</v>
          </cell>
          <cell r="F119">
            <v>96.27</v>
          </cell>
          <cell r="G119">
            <v>96.27</v>
          </cell>
          <cell r="H119">
            <v>7.74903916069389</v>
          </cell>
          <cell r="I119">
            <v>3000000</v>
          </cell>
          <cell r="J119">
            <v>39168</v>
          </cell>
          <cell r="K119">
            <v>3747134.24</v>
          </cell>
          <cell r="L119">
            <v>5280</v>
          </cell>
          <cell r="M119">
            <v>508318.2</v>
          </cell>
          <cell r="N119">
            <v>124.904474666667</v>
          </cell>
          <cell r="O119">
            <v>3</v>
          </cell>
          <cell r="P119">
            <v>100</v>
          </cell>
          <cell r="Q119">
            <v>129</v>
          </cell>
          <cell r="R119">
            <v>138</v>
          </cell>
          <cell r="S119">
            <v>50</v>
          </cell>
          <cell r="T119" t="str">
            <v>ГКВО-6</v>
          </cell>
        </row>
        <row r="120">
          <cell r="A120" t="str">
            <v>KZ87K1006997</v>
          </cell>
          <cell r="B120" t="str">
            <v>308/n</v>
          </cell>
          <cell r="C120">
            <v>36313</v>
          </cell>
          <cell r="D120">
            <v>36321</v>
          </cell>
          <cell r="E120">
            <v>7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200000000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Ноты-07</v>
          </cell>
        </row>
        <row r="121">
          <cell r="A121" t="str">
            <v>KZ8EK1806998</v>
          </cell>
          <cell r="B121" t="str">
            <v>309/n</v>
          </cell>
          <cell r="C121">
            <v>36314</v>
          </cell>
          <cell r="D121">
            <v>36329</v>
          </cell>
          <cell r="E121">
            <v>14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200000000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60</v>
          </cell>
          <cell r="T121" t="str">
            <v>Ноты-14</v>
          </cell>
        </row>
        <row r="122">
          <cell r="A122" t="str">
            <v>KZ8LK2506998</v>
          </cell>
          <cell r="B122" t="str">
            <v>310/n</v>
          </cell>
          <cell r="C122">
            <v>36315</v>
          </cell>
          <cell r="D122">
            <v>36336</v>
          </cell>
          <cell r="E122">
            <v>21</v>
          </cell>
          <cell r="F122">
            <v>98.84</v>
          </cell>
          <cell r="G122">
            <v>98.8</v>
          </cell>
          <cell r="H122">
            <v>32.5</v>
          </cell>
          <cell r="I122">
            <v>200000000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Ноты-21</v>
          </cell>
        </row>
        <row r="123">
          <cell r="A123" t="str">
            <v>KZ46L0912991</v>
          </cell>
          <cell r="B123" t="str">
            <v>9/6B</v>
          </cell>
          <cell r="C123">
            <v>36318</v>
          </cell>
          <cell r="D123">
            <v>36503</v>
          </cell>
          <cell r="E123">
            <v>184</v>
          </cell>
          <cell r="F123">
            <v>82.78</v>
          </cell>
          <cell r="G123">
            <v>82.7</v>
          </cell>
          <cell r="H123">
            <v>41.6</v>
          </cell>
          <cell r="I123">
            <v>2000000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50</v>
          </cell>
          <cell r="T123" t="str">
            <v>ГКВО-6</v>
          </cell>
        </row>
        <row r="124">
          <cell r="A124" t="str">
            <v>KZ43L0909994</v>
          </cell>
          <cell r="B124" t="str">
            <v>9/3B</v>
          </cell>
          <cell r="C124">
            <v>36319</v>
          </cell>
          <cell r="D124">
            <v>36412</v>
          </cell>
          <cell r="E124">
            <v>94</v>
          </cell>
          <cell r="F124">
            <v>98.18</v>
          </cell>
          <cell r="G124">
            <v>98.18</v>
          </cell>
          <cell r="H124">
            <v>7.4149521287431002</v>
          </cell>
          <cell r="I124">
            <v>3000000</v>
          </cell>
          <cell r="J124">
            <v>39744</v>
          </cell>
          <cell r="K124">
            <v>3894019.52</v>
          </cell>
          <cell r="L124">
            <v>32204</v>
          </cell>
          <cell r="M124">
            <v>3161788.72</v>
          </cell>
          <cell r="N124">
            <v>129.800650666667</v>
          </cell>
          <cell r="O124">
            <v>8</v>
          </cell>
          <cell r="P124">
            <v>100</v>
          </cell>
          <cell r="Q124">
            <v>130</v>
          </cell>
          <cell r="R124">
            <v>133</v>
          </cell>
          <cell r="S124">
            <v>50</v>
          </cell>
          <cell r="T124" t="str">
            <v>ГКВО-3</v>
          </cell>
        </row>
        <row r="125">
          <cell r="A125" t="str">
            <v>KZ87K1706992</v>
          </cell>
          <cell r="B125" t="str">
            <v>311/n</v>
          </cell>
          <cell r="C125">
            <v>36320</v>
          </cell>
          <cell r="D125">
            <v>36328</v>
          </cell>
          <cell r="E125">
            <v>7</v>
          </cell>
          <cell r="F125">
            <v>98.94</v>
          </cell>
          <cell r="G125">
            <v>98.9</v>
          </cell>
          <cell r="H125">
            <v>29.67</v>
          </cell>
          <cell r="I125">
            <v>200000000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Ноты-07</v>
          </cell>
        </row>
        <row r="126">
          <cell r="A126" t="str">
            <v>KZ8EK2506993</v>
          </cell>
          <cell r="B126" t="str">
            <v>312/n</v>
          </cell>
          <cell r="C126">
            <v>36321</v>
          </cell>
          <cell r="D126">
            <v>36336</v>
          </cell>
          <cell r="E126">
            <v>14</v>
          </cell>
          <cell r="F126">
            <v>99.16</v>
          </cell>
          <cell r="G126">
            <v>99.16</v>
          </cell>
          <cell r="H126">
            <v>22.025010084711699</v>
          </cell>
          <cell r="I126">
            <v>200000000</v>
          </cell>
          <cell r="J126">
            <v>515510</v>
          </cell>
          <cell r="K126">
            <v>50742458.82</v>
          </cell>
          <cell r="L126">
            <v>315510</v>
          </cell>
          <cell r="M126">
            <v>31285971.600000001</v>
          </cell>
          <cell r="N126">
            <v>25.371229410000002</v>
          </cell>
          <cell r="O126">
            <v>0</v>
          </cell>
          <cell r="P126">
            <v>100</v>
          </cell>
          <cell r="Q126">
            <v>70</v>
          </cell>
          <cell r="R126">
            <v>20</v>
          </cell>
          <cell r="S126">
            <v>60</v>
          </cell>
          <cell r="T126" t="str">
            <v>Ноты-14</v>
          </cell>
        </row>
        <row r="127">
          <cell r="A127" t="str">
            <v>KZ46L1612996</v>
          </cell>
          <cell r="B127" t="str">
            <v>10/6B</v>
          </cell>
          <cell r="C127">
            <v>36325</v>
          </cell>
          <cell r="D127">
            <v>36510</v>
          </cell>
          <cell r="E127">
            <v>184</v>
          </cell>
          <cell r="F127">
            <v>99.15</v>
          </cell>
          <cell r="G127">
            <v>99.11</v>
          </cell>
          <cell r="H127">
            <v>28.06</v>
          </cell>
          <cell r="I127">
            <v>2000000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ГКВО-6</v>
          </cell>
        </row>
        <row r="128">
          <cell r="A128" t="str">
            <v>KZ43L1609999</v>
          </cell>
          <cell r="B128" t="str">
            <v>10/3B</v>
          </cell>
          <cell r="C128">
            <v>36326</v>
          </cell>
          <cell r="D128">
            <v>36419</v>
          </cell>
          <cell r="E128">
            <v>94</v>
          </cell>
          <cell r="F128">
            <v>98.18</v>
          </cell>
          <cell r="G128">
            <v>98.18</v>
          </cell>
          <cell r="H128">
            <v>7.4149521287431002</v>
          </cell>
          <cell r="I128">
            <v>3000000</v>
          </cell>
          <cell r="J128">
            <v>30558</v>
          </cell>
          <cell r="K128">
            <v>2987631.82</v>
          </cell>
          <cell r="L128">
            <v>26658</v>
          </cell>
          <cell r="M128">
            <v>2617282.44</v>
          </cell>
          <cell r="N128">
            <v>99.587727333333305</v>
          </cell>
          <cell r="O128">
            <v>7</v>
          </cell>
          <cell r="P128">
            <v>100</v>
          </cell>
          <cell r="Q128">
            <v>131</v>
          </cell>
          <cell r="R128">
            <v>135</v>
          </cell>
          <cell r="S128">
            <v>50</v>
          </cell>
          <cell r="T128" t="str">
            <v>ГКВО-3</v>
          </cell>
        </row>
        <row r="129">
          <cell r="A129" t="str">
            <v>KZ87K2406998</v>
          </cell>
          <cell r="B129" t="str">
            <v>313/n</v>
          </cell>
          <cell r="C129">
            <v>36327</v>
          </cell>
          <cell r="D129">
            <v>36335</v>
          </cell>
          <cell r="E129">
            <v>7</v>
          </cell>
          <cell r="F129">
            <v>99.61</v>
          </cell>
          <cell r="G129">
            <v>99.61</v>
          </cell>
          <cell r="H129">
            <v>20.359401666499402</v>
          </cell>
          <cell r="I129">
            <v>200000000</v>
          </cell>
          <cell r="J129">
            <v>1003916</v>
          </cell>
          <cell r="K129">
            <v>100000072.76000001</v>
          </cell>
          <cell r="L129">
            <v>1003916</v>
          </cell>
          <cell r="M129">
            <v>100000072.76000001</v>
          </cell>
          <cell r="N129">
            <v>50.000036379999997</v>
          </cell>
          <cell r="O129">
            <v>0</v>
          </cell>
          <cell r="P129">
            <v>100</v>
          </cell>
          <cell r="Q129">
            <v>70</v>
          </cell>
          <cell r="R129">
            <v>10</v>
          </cell>
          <cell r="S129">
            <v>60</v>
          </cell>
          <cell r="T129" t="str">
            <v>Ноты-07</v>
          </cell>
        </row>
        <row r="130">
          <cell r="A130" t="str">
            <v>KZ8EK0207990</v>
          </cell>
          <cell r="B130" t="str">
            <v>314/n</v>
          </cell>
          <cell r="C130">
            <v>36328</v>
          </cell>
          <cell r="D130">
            <v>36343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200000000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11/6B</v>
          </cell>
          <cell r="C131">
            <v>36332</v>
          </cell>
          <cell r="D131">
            <v>36517</v>
          </cell>
          <cell r="E131">
            <v>184</v>
          </cell>
          <cell r="F131">
            <v>93.22</v>
          </cell>
          <cell r="G131">
            <v>93.03</v>
          </cell>
          <cell r="H131">
            <v>28.77</v>
          </cell>
          <cell r="I131">
            <v>2000000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50</v>
          </cell>
          <cell r="T131" t="str">
            <v>ГКВО-6</v>
          </cell>
        </row>
        <row r="132">
          <cell r="A132" t="str">
            <v>KZ43L2309995</v>
          </cell>
          <cell r="B132" t="str">
            <v>11/3B</v>
          </cell>
          <cell r="C132">
            <v>36333</v>
          </cell>
          <cell r="D132">
            <v>36426</v>
          </cell>
          <cell r="E132">
            <v>94</v>
          </cell>
          <cell r="F132">
            <v>97.95</v>
          </cell>
          <cell r="G132">
            <v>97.08</v>
          </cell>
          <cell r="H132">
            <v>8.3716181725369996</v>
          </cell>
          <cell r="I132">
            <v>3000000</v>
          </cell>
          <cell r="J132">
            <v>123852</v>
          </cell>
          <cell r="K132">
            <v>12130320.01</v>
          </cell>
          <cell r="L132">
            <v>123342</v>
          </cell>
          <cell r="M132">
            <v>12081361.949999999</v>
          </cell>
          <cell r="N132">
            <v>404.34400033333299</v>
          </cell>
          <cell r="O132">
            <v>8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ГКВО-3</v>
          </cell>
        </row>
        <row r="133">
          <cell r="A133" t="str">
            <v>KZ87K0107994</v>
          </cell>
          <cell r="B133" t="str">
            <v>315/n</v>
          </cell>
          <cell r="C133">
            <v>36334</v>
          </cell>
          <cell r="D133">
            <v>36342</v>
          </cell>
          <cell r="E133">
            <v>7</v>
          </cell>
          <cell r="F133">
            <v>99.55</v>
          </cell>
          <cell r="G133">
            <v>99.55</v>
          </cell>
          <cell r="H133">
            <v>23.505775991964001</v>
          </cell>
          <cell r="I133">
            <v>200000000</v>
          </cell>
          <cell r="J133">
            <v>200000</v>
          </cell>
          <cell r="K133">
            <v>19910000</v>
          </cell>
          <cell r="L133">
            <v>200000</v>
          </cell>
          <cell r="M133">
            <v>19910000</v>
          </cell>
          <cell r="N133">
            <v>9.9550000000000001</v>
          </cell>
          <cell r="O133">
            <v>0</v>
          </cell>
          <cell r="P133">
            <v>100</v>
          </cell>
          <cell r="Q133">
            <v>70</v>
          </cell>
          <cell r="R133">
            <v>10</v>
          </cell>
          <cell r="S133">
            <v>60</v>
          </cell>
          <cell r="T133" t="str">
            <v>Ноты-07</v>
          </cell>
        </row>
        <row r="134">
          <cell r="A134" t="str">
            <v>KZ8EK0907995</v>
          </cell>
          <cell r="B134" t="str">
            <v>1/$n</v>
          </cell>
          <cell r="C134">
            <v>36335</v>
          </cell>
          <cell r="D134">
            <v>36350</v>
          </cell>
          <cell r="E134">
            <v>14</v>
          </cell>
          <cell r="F134">
            <v>99.69</v>
          </cell>
          <cell r="G134">
            <v>99.64</v>
          </cell>
          <cell r="H134">
            <v>8.0850636974621892</v>
          </cell>
          <cell r="I134">
            <v>1000000</v>
          </cell>
          <cell r="J134">
            <v>5097</v>
          </cell>
          <cell r="K134">
            <v>507645.33</v>
          </cell>
          <cell r="L134">
            <v>2035</v>
          </cell>
          <cell r="M134">
            <v>202859.27</v>
          </cell>
          <cell r="N134">
            <v>50.764533</v>
          </cell>
          <cell r="O134">
            <v>0</v>
          </cell>
          <cell r="P134">
            <v>100</v>
          </cell>
          <cell r="Q134">
            <v>131</v>
          </cell>
          <cell r="R134">
            <v>132</v>
          </cell>
          <cell r="S134">
            <v>60</v>
          </cell>
          <cell r="T134" t="str">
            <v>ВНоты-14</v>
          </cell>
        </row>
        <row r="135">
          <cell r="A135" t="str">
            <v>KZ8LK1607995</v>
          </cell>
          <cell r="B135" t="str">
            <v>2/$n</v>
          </cell>
          <cell r="C135">
            <v>36336</v>
          </cell>
          <cell r="D135">
            <v>36357</v>
          </cell>
          <cell r="E135">
            <v>21</v>
          </cell>
          <cell r="F135">
            <v>99.54</v>
          </cell>
          <cell r="G135">
            <v>99.53</v>
          </cell>
          <cell r="H135">
            <v>8.0101801620787896</v>
          </cell>
          <cell r="I135">
            <v>1000000</v>
          </cell>
          <cell r="J135">
            <v>5985</v>
          </cell>
          <cell r="K135">
            <v>595210.55000000005</v>
          </cell>
          <cell r="L135">
            <v>3527</v>
          </cell>
          <cell r="M135">
            <v>351073.76</v>
          </cell>
          <cell r="N135">
            <v>59.521054999999997</v>
          </cell>
          <cell r="O135" t="str">
            <v>н/д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ВНоты-21</v>
          </cell>
        </row>
        <row r="136">
          <cell r="A136" t="str">
            <v>KZ43L3009990</v>
          </cell>
          <cell r="B136" t="str">
            <v>12/3B</v>
          </cell>
          <cell r="C136">
            <v>36339</v>
          </cell>
          <cell r="D136">
            <v>36433</v>
          </cell>
          <cell r="E136">
            <v>94</v>
          </cell>
          <cell r="F136">
            <v>97.94</v>
          </cell>
          <cell r="G136">
            <v>97.94</v>
          </cell>
          <cell r="H136">
            <v>8.4133142740453408</v>
          </cell>
          <cell r="I136">
            <v>5000000</v>
          </cell>
          <cell r="J136">
            <v>158577</v>
          </cell>
          <cell r="K136">
            <v>15502327.58</v>
          </cell>
          <cell r="L136">
            <v>114893</v>
          </cell>
          <cell r="M136">
            <v>11252626.42</v>
          </cell>
          <cell r="N136">
            <v>310.04655159999999</v>
          </cell>
          <cell r="O136">
            <v>9</v>
          </cell>
          <cell r="P136">
            <v>100</v>
          </cell>
          <cell r="Q136">
            <v>131</v>
          </cell>
          <cell r="R136">
            <v>140</v>
          </cell>
          <cell r="S136">
            <v>50</v>
          </cell>
          <cell r="T136" t="str">
            <v>ГКВО-3</v>
          </cell>
        </row>
        <row r="137">
          <cell r="A137" t="str">
            <v>KZ31L3009995</v>
          </cell>
          <cell r="B137" t="str">
            <v>1/3i</v>
          </cell>
          <cell r="C137">
            <v>36340</v>
          </cell>
          <cell r="D137">
            <v>36433</v>
          </cell>
          <cell r="E137">
            <v>91</v>
          </cell>
          <cell r="F137">
            <v>99.13</v>
          </cell>
          <cell r="G137">
            <v>99.05</v>
          </cell>
          <cell r="H137">
            <v>10</v>
          </cell>
          <cell r="I137">
            <v>1000000000</v>
          </cell>
          <cell r="J137">
            <v>410000</v>
          </cell>
          <cell r="K137">
            <v>410000000</v>
          </cell>
          <cell r="L137">
            <v>400000</v>
          </cell>
          <cell r="M137">
            <v>400000000</v>
          </cell>
          <cell r="N137">
            <v>41</v>
          </cell>
          <cell r="O137">
            <v>2</v>
          </cell>
          <cell r="P137">
            <v>1000</v>
          </cell>
          <cell r="S137">
            <v>50</v>
          </cell>
          <cell r="T137" t="str">
            <v>ГИКО-3</v>
          </cell>
        </row>
        <row r="138">
          <cell r="A138" t="str">
            <v>KZ87K0807999</v>
          </cell>
          <cell r="B138" t="str">
            <v>316/n</v>
          </cell>
          <cell r="C138">
            <v>36341</v>
          </cell>
          <cell r="D138">
            <v>36349</v>
          </cell>
          <cell r="E138">
            <v>7</v>
          </cell>
          <cell r="F138">
            <v>99.55</v>
          </cell>
          <cell r="G138">
            <v>99.53</v>
          </cell>
          <cell r="H138">
            <v>23.505775991964001</v>
          </cell>
          <cell r="I138">
            <v>200000000</v>
          </cell>
          <cell r="J138">
            <v>4408810</v>
          </cell>
          <cell r="K138">
            <v>438893030.77999997</v>
          </cell>
          <cell r="L138">
            <v>4408810</v>
          </cell>
          <cell r="M138">
            <v>438893030.77999997</v>
          </cell>
          <cell r="N138">
            <v>219.44651539</v>
          </cell>
          <cell r="O138" t="str">
            <v>н/д</v>
          </cell>
          <cell r="P138">
            <v>100</v>
          </cell>
          <cell r="Q138">
            <v>70</v>
          </cell>
          <cell r="R138">
            <v>10</v>
          </cell>
          <cell r="S138">
            <v>60</v>
          </cell>
          <cell r="T138" t="str">
            <v>Ноты-07</v>
          </cell>
        </row>
        <row r="139">
          <cell r="A139" t="str">
            <v>KZ8EK1607990</v>
          </cell>
          <cell r="B139" t="str">
            <v>3/$n</v>
          </cell>
          <cell r="C139">
            <v>36342</v>
          </cell>
          <cell r="D139">
            <v>36357</v>
          </cell>
          <cell r="E139">
            <v>14</v>
          </cell>
          <cell r="F139">
            <v>93.08</v>
          </cell>
          <cell r="G139">
            <v>92.8</v>
          </cell>
          <cell r="H139">
            <v>29.41</v>
          </cell>
          <cell r="I139">
            <v>1000000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60</v>
          </cell>
          <cell r="T139" t="str">
            <v>ВНоты-14</v>
          </cell>
        </row>
        <row r="140">
          <cell r="A140" t="str">
            <v>KZ8LK2307991</v>
          </cell>
          <cell r="B140" t="str">
            <v>4/$n</v>
          </cell>
          <cell r="C140">
            <v>36343</v>
          </cell>
          <cell r="D140">
            <v>36364</v>
          </cell>
          <cell r="E140">
            <v>21</v>
          </cell>
          <cell r="F140">
            <v>99.54</v>
          </cell>
          <cell r="G140">
            <v>99.54</v>
          </cell>
          <cell r="H140">
            <v>8.0101801620787896</v>
          </cell>
          <cell r="I140">
            <v>1000000</v>
          </cell>
          <cell r="J140">
            <v>12816</v>
          </cell>
          <cell r="K140">
            <v>1274898.81</v>
          </cell>
          <cell r="L140">
            <v>7072</v>
          </cell>
          <cell r="M140">
            <v>703946.88</v>
          </cell>
          <cell r="N140">
            <v>127.489881</v>
          </cell>
          <cell r="O140" t="str">
            <v>н/д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ВНоты-21</v>
          </cell>
        </row>
        <row r="141">
          <cell r="A141" t="str">
            <v>KZ46L0601A07</v>
          </cell>
          <cell r="B141" t="str">
            <v>12/6B</v>
          </cell>
          <cell r="C141">
            <v>36346</v>
          </cell>
          <cell r="D141">
            <v>36531</v>
          </cell>
          <cell r="E141">
            <v>184</v>
          </cell>
          <cell r="F141">
            <v>93.08</v>
          </cell>
          <cell r="G141">
            <v>92.9</v>
          </cell>
          <cell r="H141">
            <v>29.41</v>
          </cell>
          <cell r="I141">
            <v>2000000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50</v>
          </cell>
          <cell r="T141" t="str">
            <v>ГКВО-6</v>
          </cell>
        </row>
        <row r="142">
          <cell r="A142" t="str">
            <v>KZ43L0710996</v>
          </cell>
          <cell r="B142" t="str">
            <v>13/3B</v>
          </cell>
          <cell r="C142">
            <v>36347</v>
          </cell>
          <cell r="D142">
            <v>36440</v>
          </cell>
          <cell r="E142">
            <v>94</v>
          </cell>
          <cell r="F142">
            <v>97.95</v>
          </cell>
          <cell r="G142">
            <v>97.94</v>
          </cell>
          <cell r="H142">
            <v>8.3716181725369996</v>
          </cell>
          <cell r="I142">
            <v>3000000</v>
          </cell>
          <cell r="J142">
            <v>41789</v>
          </cell>
          <cell r="K142">
            <v>4051417.89</v>
          </cell>
          <cell r="L142">
            <v>13289</v>
          </cell>
          <cell r="M142">
            <v>1301642.8899999999</v>
          </cell>
          <cell r="N142">
            <v>135.04726299999999</v>
          </cell>
          <cell r="O142">
            <v>7</v>
          </cell>
          <cell r="P142">
            <v>100</v>
          </cell>
          <cell r="Q142">
            <v>132</v>
          </cell>
          <cell r="R142">
            <v>141</v>
          </cell>
          <cell r="S142">
            <v>50</v>
          </cell>
          <cell r="T142" t="str">
            <v>ГКВО-3</v>
          </cell>
        </row>
        <row r="143">
          <cell r="A143" t="str">
            <v>KZ71B0707A00</v>
          </cell>
          <cell r="B143" t="str">
            <v>1/12MGU</v>
          </cell>
          <cell r="C143">
            <v>36348</v>
          </cell>
          <cell r="D143">
            <v>36714</v>
          </cell>
          <cell r="E143">
            <v>364</v>
          </cell>
          <cell r="F143">
            <v>93.08</v>
          </cell>
          <cell r="G143">
            <v>92.96</v>
          </cell>
          <cell r="H143">
            <v>29.41</v>
          </cell>
          <cell r="I143">
            <v>400000000</v>
          </cell>
          <cell r="J143">
            <v>133157</v>
          </cell>
          <cell r="K143">
            <v>10545480.43</v>
          </cell>
          <cell r="L143">
            <v>5476211</v>
          </cell>
          <cell r="M143">
            <v>509742264.83999997</v>
          </cell>
          <cell r="N143">
            <v>348</v>
          </cell>
          <cell r="O143">
            <v>4</v>
          </cell>
          <cell r="P143">
            <v>100</v>
          </cell>
          <cell r="Q143">
            <v>132</v>
          </cell>
          <cell r="R143">
            <v>10</v>
          </cell>
          <cell r="S143">
            <v>0</v>
          </cell>
          <cell r="T143" t="str">
            <v>MGU 12 001</v>
          </cell>
        </row>
        <row r="144">
          <cell r="A144" t="str">
            <v>KZ87K1607992</v>
          </cell>
          <cell r="B144" t="str">
            <v>5/$n</v>
          </cell>
          <cell r="C144">
            <v>36349</v>
          </cell>
          <cell r="D144">
            <v>36357</v>
          </cell>
          <cell r="E144">
            <v>7</v>
          </cell>
          <cell r="F144">
            <v>99.85</v>
          </cell>
          <cell r="G144">
            <v>99.85</v>
          </cell>
          <cell r="H144">
            <v>7.8117175763648401</v>
          </cell>
          <cell r="I144">
            <v>1000000</v>
          </cell>
          <cell r="J144">
            <v>19270</v>
          </cell>
          <cell r="K144">
            <v>1923039.68</v>
          </cell>
          <cell r="L144">
            <v>7593</v>
          </cell>
          <cell r="M144">
            <v>758161.05</v>
          </cell>
          <cell r="N144">
            <v>192.303968</v>
          </cell>
          <cell r="O144">
            <v>0</v>
          </cell>
          <cell r="P144">
            <v>100</v>
          </cell>
          <cell r="Q144">
            <v>132</v>
          </cell>
          <cell r="R144">
            <v>132.30000000000001</v>
          </cell>
          <cell r="S144">
            <v>60</v>
          </cell>
          <cell r="T144" t="str">
            <v>ВНоты-07</v>
          </cell>
        </row>
        <row r="145">
          <cell r="A145" t="str">
            <v>KZ8EK2307996</v>
          </cell>
          <cell r="B145" t="str">
            <v>6/$n</v>
          </cell>
          <cell r="C145">
            <v>36350</v>
          </cell>
          <cell r="D145">
            <v>36364</v>
          </cell>
          <cell r="E145">
            <v>14</v>
          </cell>
          <cell r="F145">
            <v>99.69</v>
          </cell>
          <cell r="G145">
            <v>99.69</v>
          </cell>
          <cell r="H145">
            <v>8.0850636974621892</v>
          </cell>
          <cell r="I145">
            <v>1000000</v>
          </cell>
          <cell r="J145">
            <v>12923</v>
          </cell>
          <cell r="K145">
            <v>1286046.56</v>
          </cell>
          <cell r="L145">
            <v>3693</v>
          </cell>
          <cell r="M145">
            <v>368155.17</v>
          </cell>
          <cell r="N145">
            <v>128.60465600000001</v>
          </cell>
          <cell r="O145">
            <v>0</v>
          </cell>
          <cell r="P145">
            <v>100</v>
          </cell>
          <cell r="Q145">
            <v>132</v>
          </cell>
          <cell r="R145">
            <v>132.30000000000001</v>
          </cell>
          <cell r="S145">
            <v>60</v>
          </cell>
          <cell r="T145" t="str">
            <v>ВНоты-14</v>
          </cell>
        </row>
        <row r="146">
          <cell r="A146" t="str">
            <v>KZ46L1301A08</v>
          </cell>
          <cell r="B146" t="str">
            <v>13/6B</v>
          </cell>
          <cell r="C146">
            <v>36353</v>
          </cell>
          <cell r="D146">
            <v>36538</v>
          </cell>
          <cell r="E146">
            <v>184</v>
          </cell>
          <cell r="F146">
            <v>92.81</v>
          </cell>
          <cell r="G146">
            <v>91.5</v>
          </cell>
          <cell r="H146">
            <v>30.65</v>
          </cell>
          <cell r="I146">
            <v>2000000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50</v>
          </cell>
          <cell r="T146" t="str">
            <v>ГКВО-6</v>
          </cell>
        </row>
        <row r="147">
          <cell r="A147" t="str">
            <v>KZ43L1410992</v>
          </cell>
          <cell r="B147" t="str">
            <v>14/3B</v>
          </cell>
          <cell r="C147">
            <v>36354</v>
          </cell>
          <cell r="D147">
            <v>36447</v>
          </cell>
          <cell r="E147">
            <v>94</v>
          </cell>
          <cell r="F147">
            <v>97.95</v>
          </cell>
          <cell r="G147">
            <v>97.94</v>
          </cell>
          <cell r="H147">
            <v>8.3716181725369996</v>
          </cell>
          <cell r="I147">
            <v>3000000</v>
          </cell>
          <cell r="J147">
            <v>54539</v>
          </cell>
          <cell r="K147">
            <v>5322152.9400000004</v>
          </cell>
          <cell r="L147">
            <v>18009</v>
          </cell>
          <cell r="M147">
            <v>1763931.14</v>
          </cell>
          <cell r="N147">
            <v>177.40509800000001</v>
          </cell>
          <cell r="O147">
            <v>8</v>
          </cell>
          <cell r="P147">
            <v>100</v>
          </cell>
          <cell r="Q147">
            <v>132.30000000000001</v>
          </cell>
          <cell r="R147">
            <v>141</v>
          </cell>
          <cell r="S147">
            <v>50</v>
          </cell>
          <cell r="T147" t="str">
            <v>ГКВО-3</v>
          </cell>
        </row>
        <row r="148">
          <cell r="A148" t="str">
            <v>KZ87K2207990</v>
          </cell>
          <cell r="B148" t="str">
            <v>317/n</v>
          </cell>
          <cell r="C148">
            <v>36355</v>
          </cell>
          <cell r="D148">
            <v>36363</v>
          </cell>
          <cell r="E148">
            <v>7</v>
          </cell>
          <cell r="F148">
            <v>99.65</v>
          </cell>
          <cell r="G148">
            <v>99.65</v>
          </cell>
          <cell r="H148">
            <v>18.263923733065401</v>
          </cell>
          <cell r="I148">
            <v>200000000</v>
          </cell>
          <cell r="J148">
            <v>10040604</v>
          </cell>
          <cell r="K148">
            <v>1000241153.27</v>
          </cell>
          <cell r="L148">
            <v>7290726</v>
          </cell>
          <cell r="M148">
            <v>726520845.89999998</v>
          </cell>
          <cell r="N148">
            <v>500.12057663500002</v>
          </cell>
          <cell r="O148">
            <v>0</v>
          </cell>
          <cell r="P148">
            <v>100</v>
          </cell>
          <cell r="Q148">
            <v>70</v>
          </cell>
          <cell r="R148">
            <v>10</v>
          </cell>
          <cell r="S148">
            <v>60</v>
          </cell>
          <cell r="T148" t="str">
            <v>Ноты-07</v>
          </cell>
        </row>
        <row r="149">
          <cell r="A149" t="str">
            <v>KZ87K2307998</v>
          </cell>
          <cell r="B149" t="str">
            <v>7/$n</v>
          </cell>
          <cell r="C149">
            <v>36356</v>
          </cell>
          <cell r="D149">
            <v>36364</v>
          </cell>
          <cell r="E149">
            <v>7</v>
          </cell>
          <cell r="F149">
            <v>99.86</v>
          </cell>
          <cell r="G149">
            <v>99.86</v>
          </cell>
          <cell r="H149">
            <v>7.2902062888043604</v>
          </cell>
          <cell r="I149">
            <v>1000000</v>
          </cell>
          <cell r="J149">
            <v>24702</v>
          </cell>
          <cell r="K149">
            <v>2465977.58</v>
          </cell>
          <cell r="L149">
            <v>18030</v>
          </cell>
          <cell r="M149">
            <v>1800475.8</v>
          </cell>
          <cell r="N149">
            <v>246.597758</v>
          </cell>
          <cell r="O149">
            <v>0</v>
          </cell>
          <cell r="P149">
            <v>100</v>
          </cell>
          <cell r="Q149">
            <v>132.30000000000001</v>
          </cell>
          <cell r="R149">
            <v>132.30000000000001</v>
          </cell>
          <cell r="S149">
            <v>60</v>
          </cell>
          <cell r="T149" t="str">
            <v>ВНоты-07</v>
          </cell>
        </row>
        <row r="150">
          <cell r="A150" t="str">
            <v>KZ8EK3007991</v>
          </cell>
          <cell r="B150" t="str">
            <v>318/n</v>
          </cell>
          <cell r="C150">
            <v>36357</v>
          </cell>
          <cell r="D150">
            <v>36371</v>
          </cell>
          <cell r="E150">
            <v>14</v>
          </cell>
          <cell r="F150">
            <v>99.28</v>
          </cell>
          <cell r="G150">
            <v>99.27</v>
          </cell>
          <cell r="H150">
            <v>18.855761482675199</v>
          </cell>
          <cell r="I150">
            <v>200000000</v>
          </cell>
          <cell r="J150">
            <v>3794484</v>
          </cell>
          <cell r="K150">
            <v>376464720.38</v>
          </cell>
          <cell r="L150">
            <v>2591819</v>
          </cell>
          <cell r="M150">
            <v>257315387.33000001</v>
          </cell>
          <cell r="N150">
            <v>188.23236019000001</v>
          </cell>
          <cell r="O150" t="str">
            <v>н/д</v>
          </cell>
          <cell r="P150">
            <v>100</v>
          </cell>
          <cell r="Q150">
            <v>70</v>
          </cell>
          <cell r="R150">
            <v>10</v>
          </cell>
          <cell r="S150">
            <v>60</v>
          </cell>
          <cell r="T150" t="str">
            <v>Ноты-14</v>
          </cell>
        </row>
        <row r="151">
          <cell r="A151" t="str">
            <v>KZ46L2001A09</v>
          </cell>
          <cell r="B151" t="str">
            <v>14/6B</v>
          </cell>
          <cell r="C151">
            <v>36360</v>
          </cell>
          <cell r="D151">
            <v>36545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2000000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50</v>
          </cell>
          <cell r="T151" t="str">
            <v>ГКВО-6</v>
          </cell>
        </row>
        <row r="152">
          <cell r="A152" t="str">
            <v>KZ43L2110997</v>
          </cell>
          <cell r="B152" t="str">
            <v>15/3B</v>
          </cell>
          <cell r="C152">
            <v>36361</v>
          </cell>
          <cell r="D152">
            <v>36454</v>
          </cell>
          <cell r="E152">
            <v>94</v>
          </cell>
          <cell r="F152">
            <v>97.94</v>
          </cell>
          <cell r="G152">
            <v>97.93</v>
          </cell>
          <cell r="H152">
            <v>8.4133142740453408</v>
          </cell>
          <cell r="I152">
            <v>3000000</v>
          </cell>
          <cell r="J152">
            <v>53858</v>
          </cell>
          <cell r="K152">
            <v>5263957.28</v>
          </cell>
          <cell r="L152">
            <v>37022</v>
          </cell>
          <cell r="M152">
            <v>3625925.88</v>
          </cell>
          <cell r="N152">
            <v>175.465242666667</v>
          </cell>
          <cell r="O152">
            <v>10</v>
          </cell>
          <cell r="P152">
            <v>100</v>
          </cell>
          <cell r="Q152">
            <v>132.30000000000001</v>
          </cell>
          <cell r="R152">
            <v>141</v>
          </cell>
          <cell r="S152">
            <v>50</v>
          </cell>
          <cell r="T152" t="str">
            <v>ГКВО-3</v>
          </cell>
        </row>
        <row r="153">
          <cell r="A153" t="str">
            <v>KZ87K2907995</v>
          </cell>
          <cell r="B153" t="str">
            <v>319/n</v>
          </cell>
          <cell r="C153">
            <v>36362</v>
          </cell>
          <cell r="D153">
            <v>36370</v>
          </cell>
          <cell r="E153">
            <v>7</v>
          </cell>
          <cell r="F153">
            <v>99.7</v>
          </cell>
          <cell r="G153">
            <v>99.7</v>
          </cell>
          <cell r="H153">
            <v>15.6469408224673</v>
          </cell>
          <cell r="I153">
            <v>100000000</v>
          </cell>
          <cell r="J153">
            <v>20501641</v>
          </cell>
          <cell r="K153">
            <v>2043345336.5</v>
          </cell>
          <cell r="L153">
            <v>10325293</v>
          </cell>
          <cell r="M153">
            <v>1029431712.1</v>
          </cell>
          <cell r="N153">
            <v>2043.3453365</v>
          </cell>
          <cell r="O153">
            <v>8</v>
          </cell>
          <cell r="P153">
            <v>100</v>
          </cell>
          <cell r="Q153">
            <v>80</v>
          </cell>
          <cell r="R153">
            <v>10</v>
          </cell>
          <cell r="S153">
            <v>60</v>
          </cell>
          <cell r="T153" t="str">
            <v>Ноты-07</v>
          </cell>
        </row>
        <row r="154">
          <cell r="A154" t="str">
            <v>KZ8EK0608999</v>
          </cell>
          <cell r="B154" t="str">
            <v>320/n</v>
          </cell>
          <cell r="C154">
            <v>36363</v>
          </cell>
          <cell r="D154">
            <v>36378</v>
          </cell>
          <cell r="E154">
            <v>14</v>
          </cell>
          <cell r="F154">
            <v>99.39</v>
          </cell>
          <cell r="G154">
            <v>99.39</v>
          </cell>
          <cell r="H154">
            <v>15.957339772612899</v>
          </cell>
          <cell r="I154">
            <v>100000000</v>
          </cell>
          <cell r="J154">
            <v>23854104</v>
          </cell>
          <cell r="K154">
            <v>2370368471.8400002</v>
          </cell>
          <cell r="L154">
            <v>15156197</v>
          </cell>
          <cell r="M154">
            <v>1506374419.8299999</v>
          </cell>
          <cell r="N154">
            <v>2370.36847184</v>
          </cell>
          <cell r="O154">
            <v>8</v>
          </cell>
          <cell r="P154">
            <v>100</v>
          </cell>
          <cell r="Q154">
            <v>60</v>
          </cell>
          <cell r="R154">
            <v>10</v>
          </cell>
          <cell r="S154">
            <v>60</v>
          </cell>
          <cell r="T154" t="str">
            <v>Ноты-14</v>
          </cell>
        </row>
        <row r="155">
          <cell r="A155" t="str">
            <v>KZ43L2210995</v>
          </cell>
          <cell r="B155" t="str">
            <v>233/3</v>
          </cell>
          <cell r="C155">
            <v>36364</v>
          </cell>
          <cell r="D155">
            <v>36455</v>
          </cell>
          <cell r="E155">
            <v>91</v>
          </cell>
          <cell r="F155">
            <v>94.56</v>
          </cell>
          <cell r="G155">
            <v>94.56</v>
          </cell>
          <cell r="H155">
            <v>23.011844331641299</v>
          </cell>
          <cell r="I155">
            <v>400000000</v>
          </cell>
          <cell r="J155">
            <v>6373354</v>
          </cell>
          <cell r="K155">
            <v>599224340.24000001</v>
          </cell>
          <cell r="L155">
            <v>3901354</v>
          </cell>
          <cell r="M155">
            <v>368912034.24000001</v>
          </cell>
          <cell r="N155">
            <v>149.80608505999999</v>
          </cell>
          <cell r="O155">
            <v>5</v>
          </cell>
          <cell r="P155">
            <v>100</v>
          </cell>
          <cell r="Q155">
            <v>70</v>
          </cell>
          <cell r="R155">
            <v>10</v>
          </cell>
          <cell r="S155">
            <v>50</v>
          </cell>
          <cell r="T155" t="str">
            <v>ГКО-3</v>
          </cell>
        </row>
        <row r="156">
          <cell r="A156" t="str">
            <v>KZ43L2710994</v>
          </cell>
          <cell r="B156" t="str">
            <v>234/3</v>
          </cell>
          <cell r="C156">
            <v>36367</v>
          </cell>
          <cell r="D156">
            <v>36460</v>
          </cell>
          <cell r="E156">
            <v>94</v>
          </cell>
          <cell r="F156">
            <v>95.24</v>
          </cell>
          <cell r="G156">
            <v>95.24</v>
          </cell>
          <cell r="H156">
            <v>19.991600167996701</v>
          </cell>
          <cell r="I156">
            <v>400000000</v>
          </cell>
          <cell r="J156">
            <v>2717000</v>
          </cell>
          <cell r="K156">
            <v>257480975</v>
          </cell>
          <cell r="L156">
            <v>2100000</v>
          </cell>
          <cell r="M156">
            <v>200004000</v>
          </cell>
          <cell r="N156">
            <v>64.37024375</v>
          </cell>
          <cell r="O156">
            <v>5</v>
          </cell>
          <cell r="P156">
            <v>100</v>
          </cell>
          <cell r="Q156">
            <v>60</v>
          </cell>
          <cell r="R156">
            <v>10</v>
          </cell>
          <cell r="S156">
            <v>50</v>
          </cell>
          <cell r="T156" t="str">
            <v>ГКО-3</v>
          </cell>
        </row>
        <row r="157">
          <cell r="A157" t="str">
            <v>KZ43L2810992</v>
          </cell>
          <cell r="B157" t="str">
            <v>16/3B</v>
          </cell>
          <cell r="C157">
            <v>36368</v>
          </cell>
          <cell r="D157">
            <v>36461</v>
          </cell>
          <cell r="E157">
            <v>94</v>
          </cell>
          <cell r="F157">
            <v>97.94</v>
          </cell>
          <cell r="G157">
            <v>97.94</v>
          </cell>
          <cell r="H157">
            <v>8.4133142740453408</v>
          </cell>
          <cell r="I157">
            <v>3000000</v>
          </cell>
          <cell r="J157">
            <v>259914</v>
          </cell>
          <cell r="K157">
            <v>25438108.870000001</v>
          </cell>
          <cell r="L157">
            <v>216987</v>
          </cell>
          <cell r="M157">
            <v>21251706.780000001</v>
          </cell>
          <cell r="N157">
            <v>847.93696233333299</v>
          </cell>
          <cell r="O157">
            <v>9</v>
          </cell>
          <cell r="P157">
            <v>100</v>
          </cell>
          <cell r="Q157">
            <v>132.30000000000001</v>
          </cell>
          <cell r="R157">
            <v>140.80000000000001</v>
          </cell>
          <cell r="S157">
            <v>50</v>
          </cell>
          <cell r="T157" t="str">
            <v>ГКВО-3</v>
          </cell>
        </row>
        <row r="158">
          <cell r="A158" t="str">
            <v>KZ71B2807A05</v>
          </cell>
          <cell r="B158" t="str">
            <v>2/12MGU</v>
          </cell>
          <cell r="C158">
            <v>36369</v>
          </cell>
          <cell r="D158">
            <v>36735</v>
          </cell>
          <cell r="E158">
            <v>364</v>
          </cell>
          <cell r="F158">
            <v>87.18</v>
          </cell>
          <cell r="G158">
            <v>86.29</v>
          </cell>
          <cell r="H158">
            <v>14.705207616425801</v>
          </cell>
          <cell r="I158">
            <v>400000000</v>
          </cell>
          <cell r="J158">
            <v>40241</v>
          </cell>
          <cell r="K158">
            <v>3502646.36</v>
          </cell>
          <cell r="L158">
            <v>34681</v>
          </cell>
          <cell r="M158">
            <v>3023323.96</v>
          </cell>
          <cell r="N158">
            <v>115.850028357</v>
          </cell>
          <cell r="O158">
            <v>5</v>
          </cell>
          <cell r="P158">
            <v>100</v>
          </cell>
          <cell r="Q158">
            <v>132.19999999999999</v>
          </cell>
          <cell r="R158">
            <v>142.69999999999999</v>
          </cell>
          <cell r="S158">
            <v>0</v>
          </cell>
          <cell r="T158" t="str">
            <v>MGU012.001</v>
          </cell>
        </row>
        <row r="159">
          <cell r="A159" t="str">
            <v>KZ8EK1208997</v>
          </cell>
          <cell r="B159" t="str">
            <v>321/n</v>
          </cell>
          <cell r="C159">
            <v>36369</v>
          </cell>
          <cell r="D159">
            <v>36384</v>
          </cell>
          <cell r="E159">
            <v>14</v>
          </cell>
          <cell r="F159">
            <v>99.46</v>
          </cell>
          <cell r="G159">
            <v>99.46</v>
          </cell>
          <cell r="H159">
            <v>14.1162276291978</v>
          </cell>
          <cell r="I159">
            <v>200000000</v>
          </cell>
          <cell r="J159">
            <v>28195497</v>
          </cell>
          <cell r="K159">
            <v>2803111387.04</v>
          </cell>
          <cell r="L159">
            <v>15596603</v>
          </cell>
          <cell r="M159">
            <v>1551238134.3800001</v>
          </cell>
          <cell r="N159">
            <v>1401.55569352</v>
          </cell>
          <cell r="O159">
            <v>9</v>
          </cell>
          <cell r="P159">
            <v>100</v>
          </cell>
          <cell r="Q159">
            <v>60</v>
          </cell>
          <cell r="R159">
            <v>10</v>
          </cell>
          <cell r="S159">
            <v>60</v>
          </cell>
          <cell r="T159" t="str">
            <v>Ноты-14</v>
          </cell>
        </row>
        <row r="160">
          <cell r="A160" t="str">
            <v>KZ31L2910995</v>
          </cell>
          <cell r="B160" t="str">
            <v>2/3i</v>
          </cell>
          <cell r="C160">
            <v>36370</v>
          </cell>
          <cell r="D160">
            <v>36462</v>
          </cell>
          <cell r="E160">
            <v>91</v>
          </cell>
          <cell r="F160">
            <v>71.69</v>
          </cell>
          <cell r="G160">
            <v>71.150000000000006</v>
          </cell>
          <cell r="H160">
            <v>9.75</v>
          </cell>
          <cell r="I160">
            <v>400000000</v>
          </cell>
          <cell r="J160">
            <v>964300</v>
          </cell>
          <cell r="K160">
            <v>964300000</v>
          </cell>
          <cell r="L160">
            <v>959300</v>
          </cell>
          <cell r="M160">
            <v>959300000</v>
          </cell>
          <cell r="N160">
            <v>241.07499999999999</v>
          </cell>
          <cell r="O160">
            <v>3</v>
          </cell>
          <cell r="P160">
            <v>1000</v>
          </cell>
          <cell r="Q160">
            <v>80</v>
          </cell>
          <cell r="R160">
            <v>10</v>
          </cell>
          <cell r="S160">
            <v>50</v>
          </cell>
          <cell r="T160" t="str">
            <v>ГИКО-3</v>
          </cell>
        </row>
        <row r="161">
          <cell r="A161" t="str">
            <v>KZ8LK2008995</v>
          </cell>
          <cell r="B161" t="str">
            <v>322/n</v>
          </cell>
          <cell r="C161">
            <v>36371</v>
          </cell>
          <cell r="D161">
            <v>36392</v>
          </cell>
          <cell r="E161">
            <v>21</v>
          </cell>
          <cell r="F161">
            <v>99.17</v>
          </cell>
          <cell r="G161">
            <v>99.17</v>
          </cell>
          <cell r="H161">
            <v>14.507075392423801</v>
          </cell>
          <cell r="I161">
            <v>200000000</v>
          </cell>
          <cell r="J161">
            <v>14447276</v>
          </cell>
          <cell r="K161">
            <v>1432020941.5699999</v>
          </cell>
          <cell r="L161">
            <v>8215279</v>
          </cell>
          <cell r="M161">
            <v>814709218.42999995</v>
          </cell>
          <cell r="N161">
            <v>716.01047078500005</v>
          </cell>
          <cell r="O161">
            <v>10</v>
          </cell>
          <cell r="P161">
            <v>100</v>
          </cell>
          <cell r="Q161">
            <v>50</v>
          </cell>
          <cell r="R161">
            <v>20</v>
          </cell>
          <cell r="S161">
            <v>60</v>
          </cell>
          <cell r="T161" t="str">
            <v>Ноты-21</v>
          </cell>
        </row>
        <row r="162">
          <cell r="A162" t="str">
            <v>KZ43L0311998</v>
          </cell>
          <cell r="B162" t="str">
            <v>235/3</v>
          </cell>
          <cell r="C162">
            <v>36374</v>
          </cell>
          <cell r="D162">
            <v>36467</v>
          </cell>
          <cell r="E162">
            <v>94</v>
          </cell>
          <cell r="F162">
            <v>95.25</v>
          </cell>
          <cell r="G162">
            <v>95.23</v>
          </cell>
          <cell r="H162">
            <v>19.947506561679798</v>
          </cell>
          <cell r="I162">
            <v>400000000</v>
          </cell>
          <cell r="J162">
            <v>8461207</v>
          </cell>
          <cell r="K162">
            <v>803530862.75</v>
          </cell>
          <cell r="L162">
            <v>5749607</v>
          </cell>
          <cell r="M162">
            <v>547649066.75</v>
          </cell>
          <cell r="N162">
            <v>200.8827156875</v>
          </cell>
          <cell r="O162">
            <v>7</v>
          </cell>
          <cell r="P162">
            <v>100</v>
          </cell>
          <cell r="Q162">
            <v>50</v>
          </cell>
          <cell r="R162">
            <v>20</v>
          </cell>
          <cell r="S162">
            <v>50</v>
          </cell>
          <cell r="T162" t="str">
            <v>ГКО-3</v>
          </cell>
        </row>
        <row r="163">
          <cell r="A163" t="str">
            <v>KZ43L0411996</v>
          </cell>
          <cell r="B163" t="str">
            <v>17/3B</v>
          </cell>
          <cell r="C163">
            <v>36375</v>
          </cell>
          <cell r="D163">
            <v>36468</v>
          </cell>
          <cell r="E163">
            <v>94</v>
          </cell>
          <cell r="F163">
            <v>97.96</v>
          </cell>
          <cell r="G163">
            <v>97.94</v>
          </cell>
          <cell r="H163">
            <v>8.3299305839118301</v>
          </cell>
          <cell r="I163">
            <v>3000000</v>
          </cell>
          <cell r="J163">
            <v>38932</v>
          </cell>
          <cell r="K163">
            <v>3807465.33</v>
          </cell>
          <cell r="L163">
            <v>31859</v>
          </cell>
          <cell r="M163">
            <v>3120878.48</v>
          </cell>
          <cell r="N163">
            <v>126.915511</v>
          </cell>
          <cell r="O163">
            <v>8</v>
          </cell>
          <cell r="P163">
            <v>100</v>
          </cell>
          <cell r="Q163">
            <v>132.1</v>
          </cell>
          <cell r="R163">
            <v>140.4</v>
          </cell>
          <cell r="S163">
            <v>50</v>
          </cell>
          <cell r="T163" t="str">
            <v>ГКВО-3</v>
          </cell>
        </row>
        <row r="164">
          <cell r="A164" t="str">
            <v>KZ8LK2708990</v>
          </cell>
          <cell r="B164" t="str">
            <v>323/n</v>
          </cell>
          <cell r="C164">
            <v>36377</v>
          </cell>
          <cell r="D164">
            <v>36399</v>
          </cell>
          <cell r="E164">
            <v>21</v>
          </cell>
          <cell r="F164">
            <v>99.19</v>
          </cell>
          <cell r="G164">
            <v>99.18</v>
          </cell>
          <cell r="H164">
            <v>14.1546526867628</v>
          </cell>
          <cell r="I164">
            <v>200000000</v>
          </cell>
          <cell r="J164">
            <v>28372522</v>
          </cell>
          <cell r="K164">
            <v>2813661870.3400002</v>
          </cell>
          <cell r="L164">
            <v>22413158</v>
          </cell>
          <cell r="M164">
            <v>2223138067.6100001</v>
          </cell>
          <cell r="N164">
            <v>1406.83093517</v>
          </cell>
          <cell r="O164">
            <v>11</v>
          </cell>
          <cell r="P164">
            <v>100</v>
          </cell>
          <cell r="Q164">
            <v>50</v>
          </cell>
          <cell r="R164">
            <v>20</v>
          </cell>
          <cell r="S164">
            <v>60</v>
          </cell>
          <cell r="T164" t="str">
            <v>Ноты-21</v>
          </cell>
        </row>
        <row r="165">
          <cell r="A165" t="str">
            <v>KZ8SK0309994</v>
          </cell>
          <cell r="B165" t="str">
            <v>324/n</v>
          </cell>
          <cell r="C165">
            <v>36378</v>
          </cell>
          <cell r="D165">
            <v>36406</v>
          </cell>
          <cell r="E165">
            <v>28</v>
          </cell>
          <cell r="F165">
            <v>98.91</v>
          </cell>
          <cell r="G165">
            <v>98.91</v>
          </cell>
          <cell r="H165">
            <v>14.326155090486299</v>
          </cell>
          <cell r="I165">
            <v>200000000</v>
          </cell>
          <cell r="J165">
            <v>17126108</v>
          </cell>
          <cell r="K165">
            <v>1693494410.3599999</v>
          </cell>
          <cell r="L165">
            <v>11220360</v>
          </cell>
          <cell r="M165">
            <v>1109805807.5999999</v>
          </cell>
          <cell r="N165">
            <v>846.74720518000004</v>
          </cell>
          <cell r="O165">
            <v>7</v>
          </cell>
          <cell r="P165">
            <v>100</v>
          </cell>
          <cell r="Q165">
            <v>50</v>
          </cell>
          <cell r="R165">
            <v>20</v>
          </cell>
          <cell r="S165">
            <v>60</v>
          </cell>
          <cell r="T165" t="str">
            <v>Ноты-28</v>
          </cell>
        </row>
        <row r="166">
          <cell r="A166" t="str">
            <v>KZ43L1011998</v>
          </cell>
          <cell r="B166" t="str">
            <v>236/3</v>
          </cell>
          <cell r="C166">
            <v>36381</v>
          </cell>
          <cell r="D166">
            <v>36474</v>
          </cell>
          <cell r="E166">
            <v>94</v>
          </cell>
          <cell r="F166">
            <v>95.25</v>
          </cell>
          <cell r="G166">
            <v>95.25</v>
          </cell>
          <cell r="H166">
            <v>19.947506561679798</v>
          </cell>
          <cell r="I166">
            <v>400000000</v>
          </cell>
          <cell r="J166">
            <v>6099900</v>
          </cell>
          <cell r="K166">
            <v>579638475</v>
          </cell>
          <cell r="L166">
            <v>4399900</v>
          </cell>
          <cell r="M166">
            <v>419090475</v>
          </cell>
          <cell r="N166">
            <v>144.90961874999999</v>
          </cell>
          <cell r="O166">
            <v>5</v>
          </cell>
          <cell r="P166">
            <v>100</v>
          </cell>
          <cell r="Q166">
            <v>50</v>
          </cell>
          <cell r="R166">
            <v>20</v>
          </cell>
          <cell r="S166">
            <v>50</v>
          </cell>
          <cell r="T166" t="str">
            <v>ГКО-3</v>
          </cell>
        </row>
        <row r="167">
          <cell r="A167" t="str">
            <v>KZ43L1111996</v>
          </cell>
          <cell r="B167" t="str">
            <v>18/3B</v>
          </cell>
          <cell r="C167">
            <v>36382</v>
          </cell>
          <cell r="D167">
            <v>36475</v>
          </cell>
          <cell r="E167">
            <v>94</v>
          </cell>
          <cell r="F167">
            <v>97.94</v>
          </cell>
          <cell r="G167">
            <v>97.94</v>
          </cell>
          <cell r="H167">
            <v>8.4133142740453408</v>
          </cell>
          <cell r="I167">
            <v>3000000</v>
          </cell>
          <cell r="J167">
            <v>39149</v>
          </cell>
          <cell r="K167">
            <v>3827368.58</v>
          </cell>
          <cell r="L167">
            <v>31049</v>
          </cell>
          <cell r="M167">
            <v>3040985.46</v>
          </cell>
          <cell r="N167">
            <v>127.57895266666701</v>
          </cell>
          <cell r="O167">
            <v>9</v>
          </cell>
          <cell r="P167">
            <v>100</v>
          </cell>
          <cell r="Q167">
            <v>132</v>
          </cell>
          <cell r="R167">
            <v>140.19999999999999</v>
          </cell>
          <cell r="S167">
            <v>50</v>
          </cell>
          <cell r="T167" t="str">
            <v>ГКВО-3</v>
          </cell>
        </row>
        <row r="168">
          <cell r="A168" t="str">
            <v>KZ95K1709999</v>
          </cell>
          <cell r="B168" t="str">
            <v>325/n</v>
          </cell>
          <cell r="C168">
            <v>36384</v>
          </cell>
          <cell r="D168">
            <v>36420</v>
          </cell>
          <cell r="E168">
            <v>35</v>
          </cell>
          <cell r="F168">
            <v>98.61</v>
          </cell>
          <cell r="G168">
            <v>98.6</v>
          </cell>
          <cell r="H168">
            <v>14.659770814319</v>
          </cell>
          <cell r="I168">
            <v>200000000</v>
          </cell>
          <cell r="J168">
            <v>17934073</v>
          </cell>
          <cell r="K168">
            <v>1766628343.3099999</v>
          </cell>
          <cell r="L168">
            <v>11393429</v>
          </cell>
          <cell r="M168">
            <v>1123507533.6900001</v>
          </cell>
          <cell r="N168">
            <v>883.314171655</v>
          </cell>
          <cell r="O168">
            <v>8</v>
          </cell>
          <cell r="P168">
            <v>100</v>
          </cell>
          <cell r="Q168">
            <v>50</v>
          </cell>
          <cell r="R168">
            <v>20</v>
          </cell>
          <cell r="S168">
            <v>60</v>
          </cell>
          <cell r="T168" t="str">
            <v>Ноты-35</v>
          </cell>
        </row>
        <row r="169">
          <cell r="A169" t="str">
            <v>KZ8LK0309999</v>
          </cell>
          <cell r="B169" t="str">
            <v>326/n</v>
          </cell>
          <cell r="C169">
            <v>36385</v>
          </cell>
          <cell r="D169">
            <v>36406</v>
          </cell>
          <cell r="E169">
            <v>21</v>
          </cell>
          <cell r="F169">
            <v>99.2</v>
          </cell>
          <cell r="G169">
            <v>99.2</v>
          </cell>
          <cell r="H169">
            <v>13.9784946236559</v>
          </cell>
          <cell r="I169">
            <v>200000000</v>
          </cell>
          <cell r="J169">
            <v>19268186</v>
          </cell>
          <cell r="K169">
            <v>1910969107.48</v>
          </cell>
          <cell r="L169">
            <v>12860644</v>
          </cell>
          <cell r="M169">
            <v>1275775884.8</v>
          </cell>
          <cell r="N169">
            <v>955.48455374000002</v>
          </cell>
          <cell r="O169" t="str">
            <v>н/д</v>
          </cell>
          <cell r="P169">
            <v>100</v>
          </cell>
          <cell r="Q169">
            <v>50</v>
          </cell>
          <cell r="R169">
            <v>20</v>
          </cell>
          <cell r="S169">
            <v>60</v>
          </cell>
          <cell r="T169" t="str">
            <v>Ноты-21</v>
          </cell>
        </row>
        <row r="170">
          <cell r="A170" t="str">
            <v>KZ43L1711993</v>
          </cell>
          <cell r="B170" t="str">
            <v>237/3</v>
          </cell>
          <cell r="C170">
            <v>36388</v>
          </cell>
          <cell r="D170">
            <v>36481</v>
          </cell>
          <cell r="E170">
            <v>94</v>
          </cell>
          <cell r="F170">
            <v>95.25</v>
          </cell>
          <cell r="G170">
            <v>95.25</v>
          </cell>
          <cell r="H170">
            <v>19.947506561679798</v>
          </cell>
          <cell r="I170">
            <v>400000000</v>
          </cell>
          <cell r="J170">
            <v>1549869</v>
          </cell>
          <cell r="K170">
            <v>146658022.25</v>
          </cell>
          <cell r="L170">
            <v>1049869</v>
          </cell>
          <cell r="M170">
            <v>100000022.25</v>
          </cell>
          <cell r="N170">
            <v>36.664505562499997</v>
          </cell>
          <cell r="O170">
            <v>4</v>
          </cell>
          <cell r="P170">
            <v>100</v>
          </cell>
          <cell r="Q170">
            <v>80</v>
          </cell>
          <cell r="R170">
            <v>20</v>
          </cell>
          <cell r="S170">
            <v>50</v>
          </cell>
          <cell r="T170" t="str">
            <v>ГКО-3</v>
          </cell>
        </row>
        <row r="171">
          <cell r="A171" t="str">
            <v>KZ43L1811991</v>
          </cell>
          <cell r="B171" t="str">
            <v>19/3B</v>
          </cell>
          <cell r="C171">
            <v>36389</v>
          </cell>
          <cell r="D171">
            <v>36482</v>
          </cell>
          <cell r="E171">
            <v>94</v>
          </cell>
          <cell r="F171">
            <v>97.94</v>
          </cell>
          <cell r="G171">
            <v>97.94</v>
          </cell>
          <cell r="H171">
            <v>8.4133142740453408</v>
          </cell>
          <cell r="I171">
            <v>3000000</v>
          </cell>
          <cell r="J171">
            <v>86600</v>
          </cell>
          <cell r="K171">
            <v>8456424.7799999993</v>
          </cell>
          <cell r="L171">
            <v>79100</v>
          </cell>
          <cell r="M171">
            <v>7747054</v>
          </cell>
          <cell r="N171">
            <v>281.88082600000001</v>
          </cell>
          <cell r="O171">
            <v>10</v>
          </cell>
          <cell r="P171">
            <v>100</v>
          </cell>
          <cell r="Q171">
            <v>131.9</v>
          </cell>
          <cell r="R171">
            <v>139.80000000000001</v>
          </cell>
          <cell r="S171">
            <v>50</v>
          </cell>
          <cell r="T171" t="str">
            <v>ГКВО-3</v>
          </cell>
        </row>
        <row r="172">
          <cell r="A172" t="str">
            <v>KZ8LK1009994</v>
          </cell>
          <cell r="B172" t="str">
            <v>327/n</v>
          </cell>
          <cell r="C172">
            <v>36391</v>
          </cell>
          <cell r="D172">
            <v>36413</v>
          </cell>
          <cell r="E172">
            <v>21</v>
          </cell>
          <cell r="F172">
            <v>99.2</v>
          </cell>
          <cell r="G172">
            <v>99.2</v>
          </cell>
          <cell r="H172">
            <v>13.9784946236559</v>
          </cell>
          <cell r="I172">
            <v>200000000</v>
          </cell>
          <cell r="J172">
            <v>7345880</v>
          </cell>
          <cell r="K172">
            <v>728049146.19000006</v>
          </cell>
          <cell r="L172">
            <v>4230899</v>
          </cell>
          <cell r="M172">
            <v>419705180.80000001</v>
          </cell>
          <cell r="N172">
            <v>364.02457309499999</v>
          </cell>
          <cell r="O172" t="str">
            <v>н/д</v>
          </cell>
          <cell r="P172">
            <v>100</v>
          </cell>
          <cell r="Q172">
            <v>80</v>
          </cell>
          <cell r="R172">
            <v>20</v>
          </cell>
          <cell r="S172">
            <v>60</v>
          </cell>
          <cell r="T172" t="str">
            <v>Ноты-21</v>
          </cell>
        </row>
        <row r="173">
          <cell r="A173" t="str">
            <v>KZ95K2409995</v>
          </cell>
          <cell r="B173" t="str">
            <v>328/n</v>
          </cell>
          <cell r="C173">
            <v>36392</v>
          </cell>
          <cell r="D173">
            <v>36427</v>
          </cell>
          <cell r="E173">
            <v>35</v>
          </cell>
          <cell r="F173">
            <v>98.61</v>
          </cell>
          <cell r="G173">
            <v>98.61</v>
          </cell>
          <cell r="H173">
            <v>14.659770814319</v>
          </cell>
          <cell r="I173">
            <v>200000000</v>
          </cell>
          <cell r="J173">
            <v>4751931</v>
          </cell>
          <cell r="K173">
            <v>467075837.61000001</v>
          </cell>
          <cell r="L173">
            <v>3344101</v>
          </cell>
          <cell r="M173">
            <v>329761799.61000001</v>
          </cell>
          <cell r="N173">
            <v>233.537918805</v>
          </cell>
          <cell r="O173" t="str">
            <v>н/д</v>
          </cell>
          <cell r="P173">
            <v>100</v>
          </cell>
          <cell r="Q173">
            <v>80</v>
          </cell>
          <cell r="R173">
            <v>20</v>
          </cell>
          <cell r="S173">
            <v>60</v>
          </cell>
          <cell r="T173" t="str">
            <v>Ноты-35</v>
          </cell>
        </row>
        <row r="174">
          <cell r="A174" t="str">
            <v>KZ43L2411999</v>
          </cell>
          <cell r="B174" t="str">
            <v>238/3</v>
          </cell>
          <cell r="C174">
            <v>36395</v>
          </cell>
          <cell r="D174">
            <v>36488</v>
          </cell>
          <cell r="E174">
            <v>94</v>
          </cell>
          <cell r="F174">
            <v>95.25</v>
          </cell>
          <cell r="G174">
            <v>95.25</v>
          </cell>
          <cell r="H174">
            <v>19.947506561679798</v>
          </cell>
          <cell r="I174">
            <v>400000000</v>
          </cell>
          <cell r="J174">
            <v>4604838</v>
          </cell>
          <cell r="K174">
            <v>437514594.5</v>
          </cell>
          <cell r="L174">
            <v>2904738</v>
          </cell>
          <cell r="M174">
            <v>276676294.5</v>
          </cell>
          <cell r="N174">
            <v>109.378648625</v>
          </cell>
          <cell r="O174">
            <v>6</v>
          </cell>
          <cell r="P174">
            <v>100</v>
          </cell>
          <cell r="Q174">
            <v>80</v>
          </cell>
          <cell r="R174">
            <v>25</v>
          </cell>
          <cell r="S174">
            <v>50</v>
          </cell>
          <cell r="T174" t="str">
            <v>ГКО-3</v>
          </cell>
        </row>
        <row r="175">
          <cell r="A175" t="str">
            <v>KZ43L2511996</v>
          </cell>
          <cell r="B175" t="str">
            <v>20/3B</v>
          </cell>
          <cell r="C175">
            <v>36396</v>
          </cell>
          <cell r="D175">
            <v>36489</v>
          </cell>
          <cell r="E175">
            <v>93</v>
          </cell>
          <cell r="F175">
            <v>97.94</v>
          </cell>
          <cell r="G175">
            <v>97.94</v>
          </cell>
          <cell r="H175">
            <v>8.4133142740453408</v>
          </cell>
          <cell r="I175">
            <v>3000000</v>
          </cell>
          <cell r="J175">
            <v>222384</v>
          </cell>
          <cell r="K175">
            <v>21762499.280000001</v>
          </cell>
          <cell r="L175">
            <v>216834</v>
          </cell>
          <cell r="M175">
            <v>21236721.960000001</v>
          </cell>
          <cell r="N175">
            <v>725.41664266666703</v>
          </cell>
          <cell r="O175">
            <v>9</v>
          </cell>
          <cell r="P175">
            <v>100</v>
          </cell>
          <cell r="Q175">
            <v>131.9</v>
          </cell>
          <cell r="R175">
            <v>138.19999999999999</v>
          </cell>
          <cell r="S175">
            <v>50</v>
          </cell>
          <cell r="T175" t="str">
            <v>ГКВО-3</v>
          </cell>
        </row>
        <row r="176">
          <cell r="A176" t="str">
            <v>KZ8EK0909991</v>
          </cell>
          <cell r="B176" t="str">
            <v>329/n</v>
          </cell>
          <cell r="C176">
            <v>36397</v>
          </cell>
          <cell r="D176">
            <v>36412</v>
          </cell>
          <cell r="E176">
            <v>14</v>
          </cell>
          <cell r="F176">
            <v>99.48</v>
          </cell>
          <cell r="G176">
            <v>99.48</v>
          </cell>
          <cell r="H176">
            <v>13.590671491757</v>
          </cell>
          <cell r="I176">
            <v>200000000</v>
          </cell>
          <cell r="J176">
            <v>41480464</v>
          </cell>
          <cell r="K176">
            <v>4125899718.0999999</v>
          </cell>
          <cell r="L176">
            <v>17115328</v>
          </cell>
          <cell r="M176">
            <v>1702632829.4400001</v>
          </cell>
          <cell r="N176">
            <v>2062.9498590500002</v>
          </cell>
          <cell r="O176" t="str">
            <v>н/д</v>
          </cell>
          <cell r="P176">
            <v>100</v>
          </cell>
          <cell r="Q176">
            <v>80</v>
          </cell>
          <cell r="R176">
            <v>25</v>
          </cell>
          <cell r="S176">
            <v>60</v>
          </cell>
          <cell r="T176" t="str">
            <v>Ноты-14</v>
          </cell>
        </row>
        <row r="177">
          <cell r="A177" t="str">
            <v>KZ8SK2409990</v>
          </cell>
          <cell r="B177" t="str">
            <v>330/n</v>
          </cell>
          <cell r="C177">
            <v>36398</v>
          </cell>
          <cell r="D177">
            <v>36427</v>
          </cell>
          <cell r="E177">
            <v>28</v>
          </cell>
          <cell r="F177">
            <v>98.92</v>
          </cell>
          <cell r="G177">
            <v>98.92</v>
          </cell>
          <cell r="H177">
            <v>14.193287505054601</v>
          </cell>
          <cell r="I177">
            <v>200000000</v>
          </cell>
          <cell r="J177">
            <v>39542560</v>
          </cell>
          <cell r="K177">
            <v>3910741295</v>
          </cell>
          <cell r="L177">
            <v>23529724</v>
          </cell>
          <cell r="M177">
            <v>2327560298.0799999</v>
          </cell>
          <cell r="N177">
            <v>1955.3706474999999</v>
          </cell>
          <cell r="O177" t="str">
            <v>н/д</v>
          </cell>
          <cell r="P177">
            <v>100</v>
          </cell>
          <cell r="Q177">
            <v>80</v>
          </cell>
          <cell r="R177">
            <v>25</v>
          </cell>
          <cell r="S177">
            <v>60</v>
          </cell>
          <cell r="T177" t="str">
            <v>Ноты-28</v>
          </cell>
        </row>
        <row r="178">
          <cell r="A178" t="str">
            <v>KZ31L3011991</v>
          </cell>
          <cell r="B178" t="str">
            <v>3/3i</v>
          </cell>
          <cell r="C178">
            <v>36399</v>
          </cell>
          <cell r="D178">
            <v>36489</v>
          </cell>
          <cell r="E178">
            <v>91</v>
          </cell>
          <cell r="F178">
            <v>99.08</v>
          </cell>
          <cell r="G178">
            <v>99.05</v>
          </cell>
          <cell r="H178">
            <v>9.75</v>
          </cell>
          <cell r="I178">
            <v>400000000</v>
          </cell>
          <cell r="J178">
            <v>310000</v>
          </cell>
          <cell r="K178">
            <v>310000000</v>
          </cell>
          <cell r="L178">
            <v>300000</v>
          </cell>
          <cell r="M178">
            <v>300000000</v>
          </cell>
          <cell r="N178">
            <v>77.5</v>
          </cell>
          <cell r="O178">
            <v>2</v>
          </cell>
          <cell r="P178">
            <v>1000</v>
          </cell>
          <cell r="S178">
            <v>50</v>
          </cell>
          <cell r="T178" t="str">
            <v>ГИКО-3</v>
          </cell>
        </row>
        <row r="179">
          <cell r="A179" t="str">
            <v>KZ43L3011996</v>
          </cell>
          <cell r="B179" t="str">
            <v>21/3B</v>
          </cell>
          <cell r="C179">
            <v>36403</v>
          </cell>
          <cell r="D179">
            <v>36494</v>
          </cell>
          <cell r="E179">
            <v>91</v>
          </cell>
          <cell r="F179">
            <v>97.94</v>
          </cell>
          <cell r="G179">
            <v>97.94</v>
          </cell>
          <cell r="H179">
            <v>8.4133142740453408</v>
          </cell>
          <cell r="I179">
            <v>3000000</v>
          </cell>
          <cell r="J179">
            <v>125881</v>
          </cell>
          <cell r="K179">
            <v>12322451.75</v>
          </cell>
          <cell r="L179">
            <v>118481</v>
          </cell>
          <cell r="M179">
            <v>11604030</v>
          </cell>
          <cell r="N179">
            <v>410.74839166666698</v>
          </cell>
          <cell r="O179">
            <v>9</v>
          </cell>
          <cell r="P179">
            <v>100</v>
          </cell>
          <cell r="Q179">
            <v>132</v>
          </cell>
          <cell r="R179">
            <v>25</v>
          </cell>
          <cell r="S179">
            <v>50</v>
          </cell>
          <cell r="T179" t="str">
            <v>ГКВО-3</v>
          </cell>
        </row>
        <row r="180">
          <cell r="A180" t="str">
            <v>KZ8SK0110996</v>
          </cell>
          <cell r="B180" t="str">
            <v>331/n</v>
          </cell>
          <cell r="C180">
            <v>36405</v>
          </cell>
          <cell r="D180">
            <v>36434</v>
          </cell>
          <cell r="E180">
            <v>28</v>
          </cell>
          <cell r="F180">
            <v>98.92</v>
          </cell>
          <cell r="G180">
            <v>98.92</v>
          </cell>
          <cell r="H180">
            <v>14.193287505054601</v>
          </cell>
          <cell r="I180">
            <v>200000000</v>
          </cell>
          <cell r="J180">
            <v>19808716</v>
          </cell>
          <cell r="K180">
            <v>1958832241.03</v>
          </cell>
          <cell r="L180">
            <v>18110147</v>
          </cell>
          <cell r="M180">
            <v>1791455741.24</v>
          </cell>
          <cell r="N180">
            <v>979.41612051499999</v>
          </cell>
          <cell r="O180">
            <v>9</v>
          </cell>
          <cell r="P180">
            <v>100</v>
          </cell>
          <cell r="S180">
            <v>60</v>
          </cell>
          <cell r="T180" t="str">
            <v>Ноты-28</v>
          </cell>
        </row>
        <row r="181">
          <cell r="A181" t="str">
            <v>KZ95K0810996</v>
          </cell>
          <cell r="B181" t="str">
            <v>332/n</v>
          </cell>
          <cell r="C181">
            <v>36406</v>
          </cell>
          <cell r="D181">
            <v>36441</v>
          </cell>
          <cell r="E181">
            <v>35</v>
          </cell>
          <cell r="F181">
            <v>98.61</v>
          </cell>
          <cell r="G181">
            <v>98.58</v>
          </cell>
          <cell r="H181">
            <v>14.659770814319</v>
          </cell>
          <cell r="I181">
            <v>200000000</v>
          </cell>
          <cell r="J181">
            <v>24610007</v>
          </cell>
          <cell r="K181">
            <v>2398483659.8699999</v>
          </cell>
          <cell r="L181">
            <v>19749220</v>
          </cell>
          <cell r="M181">
            <v>1947466584.2</v>
          </cell>
          <cell r="N181">
            <v>1199.2418299349999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60</v>
          </cell>
          <cell r="T181" t="str">
            <v>Ноты-35</v>
          </cell>
        </row>
        <row r="182">
          <cell r="A182" t="str">
            <v>KZ43L0812990</v>
          </cell>
          <cell r="B182" t="str">
            <v>239/3</v>
          </cell>
          <cell r="C182">
            <v>36409</v>
          </cell>
          <cell r="D182">
            <v>36502</v>
          </cell>
          <cell r="E182">
            <v>94</v>
          </cell>
          <cell r="F182">
            <v>93.07</v>
          </cell>
          <cell r="G182">
            <v>92.68</v>
          </cell>
          <cell r="H182">
            <v>29.78</v>
          </cell>
          <cell r="I182">
            <v>400000000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50</v>
          </cell>
          <cell r="T182" t="str">
            <v>ГКО-3</v>
          </cell>
        </row>
        <row r="183">
          <cell r="A183" t="str">
            <v>KZ43L0912998</v>
          </cell>
          <cell r="B183" t="str">
            <v>22/3B</v>
          </cell>
          <cell r="C183">
            <v>36410</v>
          </cell>
          <cell r="D183">
            <v>36503</v>
          </cell>
          <cell r="E183">
            <v>91</v>
          </cell>
          <cell r="F183">
            <v>97.94</v>
          </cell>
          <cell r="G183">
            <v>97.94</v>
          </cell>
          <cell r="H183">
            <v>8.4133142740453408</v>
          </cell>
          <cell r="I183">
            <v>3000000</v>
          </cell>
          <cell r="J183">
            <v>168818</v>
          </cell>
          <cell r="K183">
            <v>16518588.310000001</v>
          </cell>
          <cell r="L183">
            <v>151983</v>
          </cell>
          <cell r="M183">
            <v>14885215.02</v>
          </cell>
          <cell r="N183">
            <v>550.61961033333296</v>
          </cell>
          <cell r="O183">
            <v>10</v>
          </cell>
          <cell r="P183">
            <v>100</v>
          </cell>
          <cell r="Q183">
            <v>132.19999999999999</v>
          </cell>
          <cell r="R183">
            <v>138.35</v>
          </cell>
          <cell r="S183">
            <v>50</v>
          </cell>
          <cell r="T183" t="str">
            <v>ГКВО-3</v>
          </cell>
        </row>
        <row r="184">
          <cell r="A184" t="str">
            <v>KZ95K1410994</v>
          </cell>
          <cell r="B184" t="str">
            <v>333/n</v>
          </cell>
          <cell r="C184">
            <v>36411</v>
          </cell>
          <cell r="D184">
            <v>36447</v>
          </cell>
          <cell r="E184">
            <v>35</v>
          </cell>
          <cell r="F184">
            <v>98.58</v>
          </cell>
          <cell r="G184">
            <v>98.58</v>
          </cell>
          <cell r="H184">
            <v>14.9807263136539</v>
          </cell>
          <cell r="I184">
            <v>200000000</v>
          </cell>
          <cell r="J184">
            <v>2490175</v>
          </cell>
          <cell r="K184">
            <v>244737548.05000001</v>
          </cell>
          <cell r="L184">
            <v>1100000</v>
          </cell>
          <cell r="M184">
            <v>108438000</v>
          </cell>
          <cell r="N184">
            <v>122.36877402499999</v>
          </cell>
          <cell r="O184" t="str">
            <v>н/д</v>
          </cell>
          <cell r="P184">
            <v>100</v>
          </cell>
          <cell r="Q184">
            <v>50</v>
          </cell>
          <cell r="R184">
            <v>25</v>
          </cell>
          <cell r="S184">
            <v>60</v>
          </cell>
          <cell r="T184" t="str">
            <v>Ноты-35</v>
          </cell>
        </row>
        <row r="185">
          <cell r="A185" t="str">
            <v>KZ8EK2409990</v>
          </cell>
          <cell r="B185" t="str">
            <v>334/n</v>
          </cell>
          <cell r="C185">
            <v>36412</v>
          </cell>
          <cell r="D185">
            <v>36427</v>
          </cell>
          <cell r="E185">
            <v>14</v>
          </cell>
          <cell r="F185">
            <v>99.42</v>
          </cell>
          <cell r="G185">
            <v>99.42</v>
          </cell>
          <cell r="H185">
            <v>15.1679742506537</v>
          </cell>
          <cell r="I185">
            <v>200000000</v>
          </cell>
          <cell r="J185">
            <v>6900667</v>
          </cell>
          <cell r="K185">
            <v>685912418.10000002</v>
          </cell>
          <cell r="L185">
            <v>4274697</v>
          </cell>
          <cell r="M185">
            <v>424990375.74000001</v>
          </cell>
          <cell r="N185">
            <v>342.95620904999998</v>
          </cell>
          <cell r="O185" t="str">
            <v>н/д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KZ87K1709996</v>
          </cell>
          <cell r="B186" t="str">
            <v>335/n</v>
          </cell>
          <cell r="C186">
            <v>36413</v>
          </cell>
          <cell r="D186">
            <v>36420</v>
          </cell>
          <cell r="E186">
            <v>7</v>
          </cell>
          <cell r="F186">
            <v>99.71</v>
          </cell>
          <cell r="G186">
            <v>99.71</v>
          </cell>
          <cell r="H186">
            <v>15.1238591916561</v>
          </cell>
          <cell r="I186">
            <v>200000000</v>
          </cell>
          <cell r="J186">
            <v>4133003</v>
          </cell>
          <cell r="K186">
            <v>411999378.88</v>
          </cell>
          <cell r="L186">
            <v>2073087</v>
          </cell>
          <cell r="M186">
            <v>206707504.77000001</v>
          </cell>
          <cell r="N186">
            <v>205.99968944</v>
          </cell>
          <cell r="O186" t="str">
            <v>н/д</v>
          </cell>
          <cell r="P186">
            <v>100</v>
          </cell>
          <cell r="Q186">
            <v>50</v>
          </cell>
          <cell r="R186">
            <v>25</v>
          </cell>
          <cell r="S186">
            <v>60</v>
          </cell>
          <cell r="T186" t="str">
            <v>Ноты-07</v>
          </cell>
        </row>
        <row r="187">
          <cell r="A187" t="str">
            <v>KZ43L1512995</v>
          </cell>
          <cell r="B187" t="str">
            <v>240/3</v>
          </cell>
          <cell r="C187">
            <v>36416</v>
          </cell>
          <cell r="D187">
            <v>36509</v>
          </cell>
          <cell r="E187">
            <v>94</v>
          </cell>
          <cell r="F187">
            <v>93.26</v>
          </cell>
          <cell r="G187">
            <v>92.94</v>
          </cell>
          <cell r="H187">
            <v>28.91</v>
          </cell>
          <cell r="I187">
            <v>400000000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50</v>
          </cell>
          <cell r="T187" t="str">
            <v>ГКО-3</v>
          </cell>
        </row>
        <row r="188">
          <cell r="A188" t="str">
            <v>KZ43L1612993</v>
          </cell>
          <cell r="B188" t="str">
            <v>23/3B</v>
          </cell>
          <cell r="C188">
            <v>36417</v>
          </cell>
          <cell r="D188">
            <v>36510</v>
          </cell>
          <cell r="E188">
            <v>91</v>
          </cell>
          <cell r="F188">
            <v>97.94</v>
          </cell>
          <cell r="G188">
            <v>97.94</v>
          </cell>
          <cell r="H188">
            <v>8.4133142740453408</v>
          </cell>
          <cell r="I188">
            <v>3000000</v>
          </cell>
          <cell r="J188">
            <v>75475</v>
          </cell>
          <cell r="K188">
            <v>7370918.0999999996</v>
          </cell>
          <cell r="L188">
            <v>60695</v>
          </cell>
          <cell r="M188">
            <v>5944618.0300000003</v>
          </cell>
          <cell r="N188">
            <v>245.69727</v>
          </cell>
          <cell r="O188">
            <v>8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ГКВО-3</v>
          </cell>
        </row>
        <row r="189">
          <cell r="A189" t="str">
            <v>KZ8EK3009997</v>
          </cell>
          <cell r="B189" t="str">
            <v>336/n</v>
          </cell>
          <cell r="C189">
            <v>36418</v>
          </cell>
          <cell r="D189">
            <v>36433</v>
          </cell>
          <cell r="E189">
            <v>14</v>
          </cell>
          <cell r="F189">
            <v>99.42</v>
          </cell>
          <cell r="G189">
            <v>99.42</v>
          </cell>
          <cell r="H189">
            <v>15.1679742506537</v>
          </cell>
          <cell r="I189">
            <v>200000000</v>
          </cell>
          <cell r="J189">
            <v>4922536</v>
          </cell>
          <cell r="K189">
            <v>489106076.06</v>
          </cell>
          <cell r="L189">
            <v>3017502</v>
          </cell>
          <cell r="M189">
            <v>300000048.83999997</v>
          </cell>
          <cell r="N189">
            <v>244.55303803000001</v>
          </cell>
          <cell r="O189" t="str">
            <v>н/д</v>
          </cell>
          <cell r="P189">
            <v>100</v>
          </cell>
          <cell r="S189">
            <v>60</v>
          </cell>
          <cell r="T189" t="str">
            <v>Ноты-14</v>
          </cell>
        </row>
        <row r="190">
          <cell r="A190" t="str">
            <v>KZ8SK1510996</v>
          </cell>
          <cell r="B190" t="str">
            <v>337/n</v>
          </cell>
          <cell r="C190">
            <v>36419</v>
          </cell>
          <cell r="D190">
            <v>36448</v>
          </cell>
          <cell r="E190">
            <v>28</v>
          </cell>
          <cell r="F190">
            <v>98.84</v>
          </cell>
          <cell r="G190">
            <v>98.84</v>
          </cell>
          <cell r="H190">
            <v>15.256980979360501</v>
          </cell>
          <cell r="I190">
            <v>200000000</v>
          </cell>
          <cell r="J190">
            <v>2740207</v>
          </cell>
          <cell r="K190">
            <v>270240967.69</v>
          </cell>
          <cell r="L190">
            <v>2035140</v>
          </cell>
          <cell r="M190">
            <v>201153237.59999999</v>
          </cell>
          <cell r="N190">
            <v>135.120483845</v>
          </cell>
          <cell r="O190" t="str">
            <v>н/д</v>
          </cell>
          <cell r="P190">
            <v>100</v>
          </cell>
          <cell r="S190">
            <v>60</v>
          </cell>
          <cell r="T190" t="str">
            <v>Ноты-28</v>
          </cell>
        </row>
        <row r="191">
          <cell r="A191" t="str">
            <v>KZ8EK0110996</v>
          </cell>
          <cell r="B191" t="str">
            <v>8/$n</v>
          </cell>
          <cell r="C191">
            <v>36420</v>
          </cell>
          <cell r="D191">
            <v>36434</v>
          </cell>
          <cell r="E191">
            <v>14</v>
          </cell>
          <cell r="F191">
            <v>99.72</v>
          </cell>
          <cell r="G191">
            <v>99.72</v>
          </cell>
          <cell r="H191">
            <v>7.3004412354593198</v>
          </cell>
          <cell r="I191">
            <v>2000000</v>
          </cell>
          <cell r="J191">
            <v>55144</v>
          </cell>
          <cell r="K191">
            <v>5497452.9900000002</v>
          </cell>
          <cell r="L191">
            <v>36942</v>
          </cell>
          <cell r="M191">
            <v>3683856.24</v>
          </cell>
          <cell r="N191">
            <v>274.87264950000002</v>
          </cell>
          <cell r="O191">
            <v>12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ВНоты-14</v>
          </cell>
        </row>
        <row r="192">
          <cell r="A192" t="str">
            <v>KZ43L2212991</v>
          </cell>
          <cell r="B192" t="str">
            <v>241/3</v>
          </cell>
          <cell r="C192">
            <v>36423</v>
          </cell>
          <cell r="D192">
            <v>36516</v>
          </cell>
          <cell r="E192">
            <v>94</v>
          </cell>
          <cell r="F192">
            <v>99.54</v>
          </cell>
          <cell r="G192">
            <v>99.26</v>
          </cell>
          <cell r="H192">
            <v>28.04</v>
          </cell>
          <cell r="I192">
            <v>400000000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ГКО-3</v>
          </cell>
        </row>
        <row r="193">
          <cell r="A193" t="str">
            <v>KZ43L2312999</v>
          </cell>
          <cell r="B193" t="str">
            <v>24/3B</v>
          </cell>
          <cell r="C193">
            <v>36424</v>
          </cell>
          <cell r="D193">
            <v>36517</v>
          </cell>
          <cell r="E193">
            <v>91</v>
          </cell>
          <cell r="F193">
            <v>97.94</v>
          </cell>
          <cell r="G193">
            <v>97.94</v>
          </cell>
          <cell r="H193">
            <v>8.4133142740453408</v>
          </cell>
          <cell r="I193">
            <v>3000000</v>
          </cell>
          <cell r="J193">
            <v>82053</v>
          </cell>
          <cell r="K193">
            <v>8030136.0999999996</v>
          </cell>
          <cell r="L193">
            <v>79685</v>
          </cell>
          <cell r="M193">
            <v>7804348.9000000004</v>
          </cell>
          <cell r="N193">
            <v>267.67120333333298</v>
          </cell>
          <cell r="O193">
            <v>9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ГКВО-3</v>
          </cell>
        </row>
        <row r="194">
          <cell r="A194" t="str">
            <v>KZ87K3009999</v>
          </cell>
          <cell r="B194" t="str">
            <v>9/$n</v>
          </cell>
          <cell r="C194">
            <v>36425</v>
          </cell>
          <cell r="D194">
            <v>36433</v>
          </cell>
          <cell r="E194">
            <v>7</v>
          </cell>
          <cell r="F194">
            <v>85.43</v>
          </cell>
          <cell r="G194">
            <v>85.14</v>
          </cell>
          <cell r="H194">
            <v>34.11</v>
          </cell>
          <cell r="I194">
            <v>2000000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60</v>
          </cell>
          <cell r="T194" t="str">
            <v>ВНоты-07</v>
          </cell>
        </row>
        <row r="195">
          <cell r="A195" t="str">
            <v>KZ8SK2210992</v>
          </cell>
          <cell r="B195" t="str">
            <v>338/n</v>
          </cell>
          <cell r="C195">
            <v>36426</v>
          </cell>
          <cell r="D195">
            <v>36455</v>
          </cell>
          <cell r="E195">
            <v>28</v>
          </cell>
          <cell r="F195">
            <v>98.65</v>
          </cell>
          <cell r="G195">
            <v>98.65</v>
          </cell>
          <cell r="H195">
            <v>17.790167257982699</v>
          </cell>
          <cell r="I195">
            <v>200000000</v>
          </cell>
          <cell r="J195">
            <v>15981922</v>
          </cell>
          <cell r="K195">
            <v>1575339647.1600001</v>
          </cell>
          <cell r="L195">
            <v>11186846</v>
          </cell>
          <cell r="M195">
            <v>1103582555.2</v>
          </cell>
          <cell r="N195">
            <v>787.66982357999996</v>
          </cell>
          <cell r="O195" t="str">
            <v>н/д</v>
          </cell>
          <cell r="P195">
            <v>100</v>
          </cell>
          <cell r="Q195">
            <v>50</v>
          </cell>
          <cell r="R195">
            <v>25</v>
          </cell>
          <cell r="S195">
            <v>60</v>
          </cell>
          <cell r="T195" t="str">
            <v>Ноты-28</v>
          </cell>
        </row>
        <row r="196">
          <cell r="A196" t="str">
            <v>KZ8EK0810991</v>
          </cell>
          <cell r="B196" t="str">
            <v>10/$n</v>
          </cell>
          <cell r="C196">
            <v>36427</v>
          </cell>
          <cell r="D196">
            <v>36441</v>
          </cell>
          <cell r="E196">
            <v>14</v>
          </cell>
          <cell r="F196">
            <v>99.25</v>
          </cell>
          <cell r="G196">
            <v>98.87</v>
          </cell>
          <cell r="H196">
            <v>25.01</v>
          </cell>
          <cell r="I196">
            <v>2000000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ВНоты-14</v>
          </cell>
        </row>
        <row r="197">
          <cell r="A197" t="str">
            <v>KZ43L2912996</v>
          </cell>
          <cell r="B197" t="str">
            <v>242/3</v>
          </cell>
          <cell r="C197">
            <v>36430</v>
          </cell>
          <cell r="D197">
            <v>36523</v>
          </cell>
          <cell r="E197">
            <v>94</v>
          </cell>
          <cell r="F197">
            <v>98.86</v>
          </cell>
          <cell r="G197">
            <v>98.64</v>
          </cell>
          <cell r="H197">
            <v>32.29</v>
          </cell>
          <cell r="I197">
            <v>400000000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ГКО-3</v>
          </cell>
        </row>
        <row r="198">
          <cell r="A198" t="str">
            <v>KZ46L3003A05</v>
          </cell>
          <cell r="B198" t="str">
            <v>15/6B</v>
          </cell>
          <cell r="C198">
            <v>36431</v>
          </cell>
          <cell r="D198">
            <v>36615</v>
          </cell>
          <cell r="E198">
            <v>184</v>
          </cell>
          <cell r="F198">
            <v>95.67</v>
          </cell>
          <cell r="G198">
            <v>95.67</v>
          </cell>
          <cell r="H198">
            <v>9.0519494094282393</v>
          </cell>
          <cell r="I198">
            <v>3000000</v>
          </cell>
          <cell r="J198">
            <v>56232</v>
          </cell>
          <cell r="K198">
            <v>5340147.4400000004</v>
          </cell>
          <cell r="L198">
            <v>52632</v>
          </cell>
          <cell r="M198">
            <v>5035303.4400000004</v>
          </cell>
          <cell r="N198">
            <v>178.00491466666699</v>
          </cell>
          <cell r="O198">
            <v>6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ГКВО-6</v>
          </cell>
        </row>
        <row r="199">
          <cell r="A199" t="str">
            <v>KZ31L3112997</v>
          </cell>
          <cell r="B199" t="str">
            <v>4/3i</v>
          </cell>
          <cell r="C199">
            <v>36432</v>
          </cell>
          <cell r="D199">
            <v>36525</v>
          </cell>
          <cell r="E199">
            <v>91</v>
          </cell>
          <cell r="F199">
            <v>86.43</v>
          </cell>
          <cell r="G199">
            <v>85.82</v>
          </cell>
          <cell r="H199">
            <v>31.4</v>
          </cell>
          <cell r="I199">
            <v>400000000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1000</v>
          </cell>
          <cell r="Q199">
            <v>50</v>
          </cell>
          <cell r="R199">
            <v>25</v>
          </cell>
          <cell r="S199">
            <v>50</v>
          </cell>
          <cell r="T199" t="str">
            <v>ГИКО-3</v>
          </cell>
        </row>
        <row r="200">
          <cell r="A200" t="str">
            <v>KZ8EK1510996</v>
          </cell>
          <cell r="B200" t="str">
            <v>339/n</v>
          </cell>
          <cell r="C200">
            <v>36433</v>
          </cell>
          <cell r="D200">
            <v>36448</v>
          </cell>
          <cell r="E200">
            <v>14</v>
          </cell>
          <cell r="F200">
            <v>99.42</v>
          </cell>
          <cell r="G200">
            <v>99.42</v>
          </cell>
          <cell r="H200">
            <v>15.1679742506537</v>
          </cell>
          <cell r="I200">
            <v>200000000</v>
          </cell>
          <cell r="J200">
            <v>5399437</v>
          </cell>
          <cell r="K200">
            <v>536735358.69</v>
          </cell>
          <cell r="L200">
            <v>5084200</v>
          </cell>
          <cell r="M200">
            <v>505471164</v>
          </cell>
          <cell r="N200">
            <v>268.367679345</v>
          </cell>
          <cell r="O200" t="str">
            <v>н/д</v>
          </cell>
          <cell r="P200">
            <v>100</v>
          </cell>
          <cell r="Q200">
            <v>50</v>
          </cell>
          <cell r="R200">
            <v>25</v>
          </cell>
          <cell r="S200">
            <v>60</v>
          </cell>
          <cell r="T200" t="str">
            <v>Ноты-14</v>
          </cell>
        </row>
        <row r="201">
          <cell r="A201" t="str">
            <v>KZ8LK2210997</v>
          </cell>
          <cell r="B201" t="str">
            <v>11/$n</v>
          </cell>
          <cell r="C201">
            <v>36434</v>
          </cell>
          <cell r="D201">
            <v>36455</v>
          </cell>
          <cell r="E201">
            <v>21</v>
          </cell>
          <cell r="F201">
            <v>99.58</v>
          </cell>
          <cell r="G201">
            <v>99.58</v>
          </cell>
          <cell r="H201">
            <v>7.3107049608355403</v>
          </cell>
          <cell r="I201">
            <v>2000000</v>
          </cell>
          <cell r="J201">
            <v>92864</v>
          </cell>
          <cell r="K201">
            <v>9246221.4499999993</v>
          </cell>
          <cell r="L201">
            <v>91378</v>
          </cell>
          <cell r="M201">
            <v>9099421.2400000002</v>
          </cell>
          <cell r="N201">
            <v>462.31107250000002</v>
          </cell>
          <cell r="O201">
            <v>0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ВНоты-21</v>
          </cell>
        </row>
        <row r="202">
          <cell r="A202" t="str">
            <v>KZ43L0601A00</v>
          </cell>
          <cell r="B202" t="str">
            <v>243/3</v>
          </cell>
          <cell r="C202">
            <v>36437</v>
          </cell>
          <cell r="D202">
            <v>36531</v>
          </cell>
          <cell r="E202">
            <v>94</v>
          </cell>
          <cell r="F202">
            <v>99.58</v>
          </cell>
          <cell r="G202">
            <v>99.5</v>
          </cell>
          <cell r="H202">
            <v>25.59</v>
          </cell>
          <cell r="I202">
            <v>400000000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ГКО-3</v>
          </cell>
        </row>
        <row r="203">
          <cell r="A203" t="str">
            <v>KZ46L0604A04</v>
          </cell>
          <cell r="B203" t="str">
            <v>16/6B</v>
          </cell>
          <cell r="C203">
            <v>36438</v>
          </cell>
          <cell r="D203">
            <v>36622</v>
          </cell>
          <cell r="E203">
            <v>184</v>
          </cell>
          <cell r="F203">
            <v>95.67</v>
          </cell>
          <cell r="G203">
            <v>95.67</v>
          </cell>
          <cell r="H203">
            <v>9.0519494094282393</v>
          </cell>
          <cell r="I203">
            <v>3000000</v>
          </cell>
          <cell r="J203">
            <v>50543</v>
          </cell>
          <cell r="K203">
            <v>4812836.8099999996</v>
          </cell>
          <cell r="L203">
            <v>40653</v>
          </cell>
          <cell r="M203">
            <v>3889372.51</v>
          </cell>
          <cell r="N203">
            <v>160.42789366666699</v>
          </cell>
          <cell r="O203">
            <v>7</v>
          </cell>
          <cell r="P203">
            <v>100</v>
          </cell>
          <cell r="Q203">
            <v>141</v>
          </cell>
          <cell r="R203">
            <v>141.9</v>
          </cell>
          <cell r="S203">
            <v>50</v>
          </cell>
          <cell r="T203" t="str">
            <v>ГКВО-6</v>
          </cell>
        </row>
        <row r="204">
          <cell r="A204" t="str">
            <v>KZ95K1111998</v>
          </cell>
          <cell r="B204" t="str">
            <v>340/n</v>
          </cell>
          <cell r="C204">
            <v>36439</v>
          </cell>
          <cell r="D204">
            <v>36475</v>
          </cell>
          <cell r="E204">
            <v>35</v>
          </cell>
          <cell r="F204">
            <v>98.34</v>
          </cell>
          <cell r="G204">
            <v>98.34</v>
          </cell>
          <cell r="H204">
            <v>17.5554199715273</v>
          </cell>
          <cell r="I204">
            <v>200000000</v>
          </cell>
          <cell r="J204">
            <v>4522615</v>
          </cell>
          <cell r="K204">
            <v>444087002.25</v>
          </cell>
          <cell r="L204">
            <v>4067521</v>
          </cell>
          <cell r="M204">
            <v>400015000.13999999</v>
          </cell>
          <cell r="N204">
            <v>222.04350112500001</v>
          </cell>
          <cell r="O204">
            <v>0</v>
          </cell>
          <cell r="P204">
            <v>100</v>
          </cell>
          <cell r="Q204">
            <v>50</v>
          </cell>
          <cell r="R204">
            <v>25</v>
          </cell>
          <cell r="S204">
            <v>60</v>
          </cell>
          <cell r="T204" t="str">
            <v>Ноты-35</v>
          </cell>
        </row>
        <row r="205">
          <cell r="A205" t="str">
            <v>KZ8EK2210992</v>
          </cell>
          <cell r="B205" t="str">
            <v>341/n</v>
          </cell>
          <cell r="C205">
            <v>36440</v>
          </cell>
          <cell r="D205">
            <v>36455</v>
          </cell>
          <cell r="E205">
            <v>14</v>
          </cell>
          <cell r="F205">
            <v>99.43</v>
          </cell>
          <cell r="G205">
            <v>99.43</v>
          </cell>
          <cell r="H205">
            <v>14.9049582620938</v>
          </cell>
          <cell r="I205">
            <v>200000000</v>
          </cell>
          <cell r="J205">
            <v>14565900</v>
          </cell>
          <cell r="K205">
            <v>1447730829.78</v>
          </cell>
          <cell r="L205">
            <v>8050862</v>
          </cell>
          <cell r="M205">
            <v>800497208.65999997</v>
          </cell>
          <cell r="N205">
            <v>723.86541489000001</v>
          </cell>
          <cell r="O205" t="str">
            <v>н/д</v>
          </cell>
          <cell r="P205">
            <v>100</v>
          </cell>
          <cell r="S205">
            <v>60</v>
          </cell>
          <cell r="T205" t="str">
            <v>Ноты-14</v>
          </cell>
        </row>
        <row r="206">
          <cell r="A206" t="str">
            <v>KZ8LK2910992</v>
          </cell>
          <cell r="B206" t="str">
            <v>12/$n</v>
          </cell>
          <cell r="C206">
            <v>36441</v>
          </cell>
          <cell r="D206">
            <v>36462</v>
          </cell>
          <cell r="E206">
            <v>21</v>
          </cell>
          <cell r="F206">
            <v>99.58</v>
          </cell>
          <cell r="G206">
            <v>99.58</v>
          </cell>
          <cell r="H206">
            <v>7.3107049608355403</v>
          </cell>
          <cell r="I206">
            <v>2000000</v>
          </cell>
          <cell r="J206">
            <v>55155</v>
          </cell>
          <cell r="K206">
            <v>5487677.5099999998</v>
          </cell>
          <cell r="L206">
            <v>37308</v>
          </cell>
          <cell r="M206">
            <v>3715131.64</v>
          </cell>
          <cell r="N206">
            <v>274.38387549999999</v>
          </cell>
          <cell r="O206" t="str">
            <v>н/д</v>
          </cell>
          <cell r="P206">
            <v>100</v>
          </cell>
          <cell r="Q206">
            <v>141</v>
          </cell>
          <cell r="R206">
            <v>140.80000000000001</v>
          </cell>
          <cell r="S206">
            <v>60</v>
          </cell>
          <cell r="T206" t="str">
            <v>ВНоты-21</v>
          </cell>
        </row>
        <row r="207">
          <cell r="A207" t="str">
            <v>KZ43L1301A01</v>
          </cell>
          <cell r="B207" t="str">
            <v>244/3</v>
          </cell>
          <cell r="C207">
            <v>36444</v>
          </cell>
          <cell r="D207">
            <v>36538</v>
          </cell>
          <cell r="E207">
            <v>94</v>
          </cell>
          <cell r="F207">
            <v>94.13</v>
          </cell>
          <cell r="G207">
            <v>93.95</v>
          </cell>
          <cell r="H207">
            <v>24.94</v>
          </cell>
          <cell r="I207">
            <v>400000000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50</v>
          </cell>
          <cell r="T207" t="str">
            <v>ГКО-3</v>
          </cell>
        </row>
        <row r="208">
          <cell r="A208" t="str">
            <v>KZ46L1304A05</v>
          </cell>
          <cell r="B208" t="str">
            <v>17/6B</v>
          </cell>
          <cell r="C208">
            <v>36445</v>
          </cell>
          <cell r="D208">
            <v>36629</v>
          </cell>
          <cell r="E208">
            <v>184</v>
          </cell>
          <cell r="F208">
            <v>95.67</v>
          </cell>
          <cell r="G208">
            <v>95.67</v>
          </cell>
          <cell r="H208">
            <v>9.0519494094282393</v>
          </cell>
          <cell r="I208">
            <v>3000000</v>
          </cell>
          <cell r="J208">
            <v>58246</v>
          </cell>
          <cell r="K208">
            <v>5545727</v>
          </cell>
          <cell r="L208">
            <v>52661</v>
          </cell>
          <cell r="M208">
            <v>5038102.6500000004</v>
          </cell>
          <cell r="N208">
            <v>184.857566666667</v>
          </cell>
          <cell r="O208">
            <v>11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ГКВО-6</v>
          </cell>
        </row>
        <row r="209">
          <cell r="A209" t="str">
            <v>KZ96K2511996</v>
          </cell>
          <cell r="B209" t="str">
            <v>342/n</v>
          </cell>
          <cell r="C209">
            <v>36446</v>
          </cell>
          <cell r="D209">
            <v>36489</v>
          </cell>
          <cell r="E209">
            <v>42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Ноты-42</v>
          </cell>
        </row>
        <row r="210">
          <cell r="A210" t="str">
            <v>KZ8SK1211991</v>
          </cell>
          <cell r="B210" t="str">
            <v>343/n</v>
          </cell>
          <cell r="C210">
            <v>36447</v>
          </cell>
          <cell r="D210">
            <v>36476</v>
          </cell>
          <cell r="E210">
            <v>28</v>
          </cell>
          <cell r="F210">
            <v>98.81</v>
          </cell>
          <cell r="G210">
            <v>98.81</v>
          </cell>
          <cell r="H210">
            <v>15.6563100900718</v>
          </cell>
          <cell r="I210">
            <v>200000000</v>
          </cell>
          <cell r="J210">
            <v>7161883</v>
          </cell>
          <cell r="K210">
            <v>707119042.02999997</v>
          </cell>
          <cell r="L210">
            <v>4501787</v>
          </cell>
          <cell r="M210">
            <v>444821573.47000003</v>
          </cell>
          <cell r="N210">
            <v>353.55952101499997</v>
          </cell>
          <cell r="O210">
            <v>0</v>
          </cell>
          <cell r="P210">
            <v>100</v>
          </cell>
          <cell r="Q210">
            <v>50</v>
          </cell>
          <cell r="R210">
            <v>15</v>
          </cell>
          <cell r="S210">
            <v>60</v>
          </cell>
          <cell r="T210" t="str">
            <v>Ноты-28</v>
          </cell>
        </row>
        <row r="211">
          <cell r="A211" t="str">
            <v>KZ8LK0511990</v>
          </cell>
          <cell r="B211" t="str">
            <v>13/$n</v>
          </cell>
          <cell r="C211">
            <v>36448</v>
          </cell>
          <cell r="D211">
            <v>36469</v>
          </cell>
          <cell r="E211">
            <v>21</v>
          </cell>
          <cell r="F211">
            <v>99.58</v>
          </cell>
          <cell r="G211">
            <v>99.58</v>
          </cell>
          <cell r="H211">
            <v>7.3107049608355403</v>
          </cell>
          <cell r="I211">
            <v>2000000</v>
          </cell>
          <cell r="J211">
            <v>57826</v>
          </cell>
          <cell r="K211">
            <v>5756401.2400000002</v>
          </cell>
          <cell r="L211">
            <v>6316</v>
          </cell>
          <cell r="M211">
            <v>628947.28</v>
          </cell>
          <cell r="N211">
            <v>287.82006200000001</v>
          </cell>
          <cell r="O211">
            <v>0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ВНоты-21</v>
          </cell>
        </row>
        <row r="212">
          <cell r="A212" t="str">
            <v>KZ43L2001A02</v>
          </cell>
          <cell r="B212" t="str">
            <v>245/3</v>
          </cell>
          <cell r="C212">
            <v>36451</v>
          </cell>
          <cell r="D212">
            <v>36545</v>
          </cell>
          <cell r="E212">
            <v>94</v>
          </cell>
          <cell r="F212">
            <v>86.81</v>
          </cell>
          <cell r="G212">
            <v>86.6</v>
          </cell>
          <cell r="H212">
            <v>30.39</v>
          </cell>
          <cell r="I212">
            <v>400000000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50</v>
          </cell>
          <cell r="T212" t="str">
            <v>ГКО-3</v>
          </cell>
        </row>
        <row r="213">
          <cell r="A213" t="str">
            <v>KZ46L2004A06</v>
          </cell>
          <cell r="B213" t="str">
            <v>18/6B</v>
          </cell>
          <cell r="C213">
            <v>36452</v>
          </cell>
          <cell r="D213">
            <v>36636</v>
          </cell>
          <cell r="E213">
            <v>184</v>
          </cell>
          <cell r="F213">
            <v>95.67</v>
          </cell>
          <cell r="G213">
            <v>95.67</v>
          </cell>
          <cell r="H213">
            <v>9.0519494094282393</v>
          </cell>
          <cell r="I213">
            <v>3000000</v>
          </cell>
          <cell r="J213">
            <v>39889</v>
          </cell>
          <cell r="K213">
            <v>3791540.09</v>
          </cell>
          <cell r="L213">
            <v>35979</v>
          </cell>
          <cell r="M213">
            <v>3442111.75</v>
          </cell>
          <cell r="N213">
            <v>126.38466966666699</v>
          </cell>
          <cell r="O213">
            <v>11</v>
          </cell>
          <cell r="P213">
            <v>100</v>
          </cell>
          <cell r="Q213">
            <v>141</v>
          </cell>
          <cell r="R213">
            <v>142.25</v>
          </cell>
          <cell r="S213">
            <v>50</v>
          </cell>
          <cell r="T213" t="str">
            <v>ГКВО-6</v>
          </cell>
        </row>
        <row r="214">
          <cell r="A214" t="str">
            <v>KZ96K0212993</v>
          </cell>
          <cell r="B214" t="str">
            <v>344/n</v>
          </cell>
          <cell r="C214">
            <v>36453</v>
          </cell>
          <cell r="D214">
            <v>36496</v>
          </cell>
          <cell r="E214">
            <v>42</v>
          </cell>
          <cell r="F214">
            <v>98.18</v>
          </cell>
          <cell r="G214">
            <v>98.18</v>
          </cell>
          <cell r="H214">
            <v>16.065729612276701</v>
          </cell>
          <cell r="I214">
            <v>200000000</v>
          </cell>
          <cell r="J214">
            <v>7159673</v>
          </cell>
          <cell r="K214">
            <v>700278926.78999996</v>
          </cell>
          <cell r="L214">
            <v>5092687</v>
          </cell>
          <cell r="M214">
            <v>500000009.66000003</v>
          </cell>
          <cell r="N214">
            <v>350.13946339500001</v>
          </cell>
          <cell r="O214" t="str">
            <v>н/д</v>
          </cell>
          <cell r="P214">
            <v>100</v>
          </cell>
          <cell r="S214">
            <v>60</v>
          </cell>
          <cell r="T214" t="str">
            <v>Ноты-42</v>
          </cell>
        </row>
        <row r="215">
          <cell r="A215" t="str">
            <v>KZ8SK1911996</v>
          </cell>
          <cell r="B215" t="str">
            <v>345/n</v>
          </cell>
          <cell r="C215">
            <v>36454</v>
          </cell>
          <cell r="D215">
            <v>36483</v>
          </cell>
          <cell r="E215">
            <v>28</v>
          </cell>
          <cell r="F215">
            <v>98.82</v>
          </cell>
          <cell r="G215">
            <v>98.82</v>
          </cell>
          <cell r="H215">
            <v>15.5231734466708</v>
          </cell>
          <cell r="I215">
            <v>200000000</v>
          </cell>
          <cell r="J215">
            <v>17878634</v>
          </cell>
          <cell r="K215">
            <v>1766109185.5699999</v>
          </cell>
          <cell r="L215">
            <v>11858868</v>
          </cell>
          <cell r="M215">
            <v>1171893335.76</v>
          </cell>
          <cell r="N215">
            <v>883.05459278499995</v>
          </cell>
          <cell r="O215">
            <v>8</v>
          </cell>
          <cell r="P215">
            <v>100</v>
          </cell>
          <cell r="Q215">
            <v>80</v>
          </cell>
          <cell r="R215">
            <v>30</v>
          </cell>
          <cell r="S215">
            <v>60</v>
          </cell>
          <cell r="T215" t="str">
            <v>Ноты-28</v>
          </cell>
        </row>
        <row r="216">
          <cell r="A216" t="str">
            <v>KZ8EK0511995</v>
          </cell>
          <cell r="B216" t="str">
            <v>14/$n</v>
          </cell>
          <cell r="C216">
            <v>36455</v>
          </cell>
          <cell r="D216">
            <v>36469</v>
          </cell>
          <cell r="E216">
            <v>14</v>
          </cell>
          <cell r="F216">
            <v>99.73</v>
          </cell>
          <cell r="G216">
            <v>99.73</v>
          </cell>
          <cell r="H216">
            <v>7.03900531434864</v>
          </cell>
          <cell r="I216">
            <v>2000000</v>
          </cell>
          <cell r="J216">
            <v>132567</v>
          </cell>
          <cell r="K216">
            <v>13219282.24</v>
          </cell>
          <cell r="L216">
            <v>71145</v>
          </cell>
          <cell r="M216">
            <v>7095290.8499999996</v>
          </cell>
          <cell r="N216">
            <v>660.964112</v>
          </cell>
          <cell r="O216">
            <v>0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ВНоты-14</v>
          </cell>
        </row>
        <row r="217">
          <cell r="A217" t="str">
            <v>KZ46L2704A09</v>
          </cell>
          <cell r="B217" t="str">
            <v>19/6B</v>
          </cell>
          <cell r="C217">
            <v>36459</v>
          </cell>
          <cell r="D217">
            <v>36643</v>
          </cell>
          <cell r="E217">
            <v>184</v>
          </cell>
          <cell r="F217">
            <v>95.67</v>
          </cell>
          <cell r="G217">
            <v>95.67</v>
          </cell>
          <cell r="H217">
            <v>9.0519494094282393</v>
          </cell>
          <cell r="I217">
            <v>3000000</v>
          </cell>
          <cell r="J217">
            <v>62854</v>
          </cell>
          <cell r="K217">
            <v>5991143.8300000001</v>
          </cell>
          <cell r="L217">
            <v>59814</v>
          </cell>
          <cell r="M217">
            <v>5722405.3799999999</v>
          </cell>
          <cell r="N217">
            <v>199.70479433333301</v>
          </cell>
          <cell r="O217">
            <v>9</v>
          </cell>
          <cell r="P217">
            <v>100</v>
          </cell>
          <cell r="Q217">
            <v>140.80000000000001</v>
          </cell>
          <cell r="R217">
            <v>142.15</v>
          </cell>
          <cell r="S217">
            <v>50</v>
          </cell>
          <cell r="T217" t="str">
            <v>ГКВО-6</v>
          </cell>
        </row>
        <row r="218">
          <cell r="A218" t="str">
            <v>KZ8SK2511993</v>
          </cell>
          <cell r="B218" t="str">
            <v>346/n</v>
          </cell>
          <cell r="C218">
            <v>36460</v>
          </cell>
          <cell r="D218">
            <v>36489</v>
          </cell>
          <cell r="E218">
            <v>28</v>
          </cell>
          <cell r="F218">
            <v>98.85</v>
          </cell>
          <cell r="G218">
            <v>98.85</v>
          </cell>
          <cell r="H218">
            <v>15.1239251390997</v>
          </cell>
          <cell r="I218">
            <v>200000000</v>
          </cell>
          <cell r="J218">
            <v>5242575</v>
          </cell>
          <cell r="K218">
            <v>518023053.39999998</v>
          </cell>
          <cell r="L218">
            <v>4587002</v>
          </cell>
          <cell r="M218">
            <v>453425147.69999999</v>
          </cell>
          <cell r="N218">
            <v>259.01152669999999</v>
          </cell>
          <cell r="O218">
            <v>6</v>
          </cell>
          <cell r="P218">
            <v>100</v>
          </cell>
          <cell r="S218">
            <v>60</v>
          </cell>
          <cell r="T218" t="str">
            <v>Ноты-28</v>
          </cell>
        </row>
        <row r="219">
          <cell r="A219" t="str">
            <v>KZ31L3101A03</v>
          </cell>
          <cell r="B219" t="str">
            <v>5/3i</v>
          </cell>
          <cell r="C219">
            <v>36461</v>
          </cell>
          <cell r="D219">
            <v>36556</v>
          </cell>
          <cell r="E219">
            <v>91</v>
          </cell>
          <cell r="F219">
            <v>87.81</v>
          </cell>
          <cell r="G219">
            <v>87.72</v>
          </cell>
          <cell r="H219">
            <v>9.75</v>
          </cell>
          <cell r="I219">
            <v>300000000</v>
          </cell>
          <cell r="J219">
            <v>120000</v>
          </cell>
          <cell r="K219">
            <v>120000000</v>
          </cell>
          <cell r="L219">
            <v>100000</v>
          </cell>
          <cell r="M219">
            <v>100000000</v>
          </cell>
          <cell r="N219">
            <v>40</v>
          </cell>
          <cell r="O219">
            <v>4</v>
          </cell>
          <cell r="P219">
            <v>1000</v>
          </cell>
          <cell r="Q219">
            <v>50</v>
          </cell>
          <cell r="R219">
            <v>30</v>
          </cell>
          <cell r="S219">
            <v>50</v>
          </cell>
          <cell r="T219" t="str">
            <v>ГИКО-3</v>
          </cell>
        </row>
        <row r="220">
          <cell r="A220" t="str">
            <v>KZ95K0312993</v>
          </cell>
          <cell r="B220" t="str">
            <v>15/$n</v>
          </cell>
          <cell r="C220">
            <v>36462</v>
          </cell>
          <cell r="D220">
            <v>36497</v>
          </cell>
          <cell r="E220">
            <v>35</v>
          </cell>
          <cell r="F220">
            <v>99.33</v>
          </cell>
          <cell r="G220">
            <v>99.33</v>
          </cell>
          <cell r="H220">
            <v>7.0150005033726197</v>
          </cell>
          <cell r="I220">
            <v>2000000</v>
          </cell>
          <cell r="J220">
            <v>6303</v>
          </cell>
          <cell r="K220">
            <v>617259.11</v>
          </cell>
          <cell r="L220">
            <v>4702</v>
          </cell>
          <cell r="M220">
            <v>467049.66</v>
          </cell>
          <cell r="N220">
            <v>30.862955500000002</v>
          </cell>
          <cell r="O220" t="str">
            <v>н/д</v>
          </cell>
          <cell r="P220">
            <v>100</v>
          </cell>
          <cell r="Q220">
            <v>140.80000000000001</v>
          </cell>
          <cell r="R220">
            <v>138</v>
          </cell>
          <cell r="S220">
            <v>60</v>
          </cell>
          <cell r="T220" t="str">
            <v>ВНоты-35</v>
          </cell>
        </row>
        <row r="221">
          <cell r="A221" t="str">
            <v>KZ43L0302A02</v>
          </cell>
          <cell r="B221" t="str">
            <v>246/3</v>
          </cell>
          <cell r="C221">
            <v>36465</v>
          </cell>
          <cell r="D221">
            <v>36559</v>
          </cell>
          <cell r="E221">
            <v>94</v>
          </cell>
          <cell r="F221">
            <v>96.23</v>
          </cell>
          <cell r="G221">
            <v>96.15</v>
          </cell>
          <cell r="H221">
            <v>15.670788735321601</v>
          </cell>
          <cell r="I221">
            <v>400000000</v>
          </cell>
          <cell r="J221">
            <v>1972672</v>
          </cell>
          <cell r="K221">
            <v>188867180.69999999</v>
          </cell>
          <cell r="L221">
            <v>1558822</v>
          </cell>
          <cell r="M221">
            <v>150000054.69999999</v>
          </cell>
          <cell r="N221">
            <v>47.216795175000001</v>
          </cell>
          <cell r="O221">
            <v>5</v>
          </cell>
          <cell r="P221">
            <v>100</v>
          </cell>
          <cell r="S221">
            <v>50</v>
          </cell>
          <cell r="T221" t="str">
            <v>ГКО-3</v>
          </cell>
        </row>
        <row r="222">
          <cell r="A222" t="str">
            <v>KZ46L0405A05</v>
          </cell>
          <cell r="B222" t="str">
            <v>20/6B</v>
          </cell>
          <cell r="C222">
            <v>36466</v>
          </cell>
          <cell r="D222">
            <v>36650</v>
          </cell>
          <cell r="E222">
            <v>184</v>
          </cell>
          <cell r="F222">
            <v>95.67</v>
          </cell>
          <cell r="G222">
            <v>95.67</v>
          </cell>
          <cell r="H222">
            <v>9.0519494094282393</v>
          </cell>
          <cell r="I222">
            <v>3000000</v>
          </cell>
          <cell r="J222">
            <v>67185</v>
          </cell>
          <cell r="K222">
            <v>6402594.7800000003</v>
          </cell>
          <cell r="L222">
            <v>58740</v>
          </cell>
          <cell r="M222">
            <v>5619655.7999999998</v>
          </cell>
          <cell r="N222">
            <v>213.419826</v>
          </cell>
          <cell r="O222">
            <v>9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ГКВО-6</v>
          </cell>
        </row>
        <row r="223">
          <cell r="A223" t="str">
            <v>KZ95K0912990</v>
          </cell>
          <cell r="B223" t="str">
            <v>347/n</v>
          </cell>
          <cell r="C223">
            <v>36467</v>
          </cell>
          <cell r="D223">
            <v>36503</v>
          </cell>
          <cell r="E223">
            <v>35</v>
          </cell>
          <cell r="F223">
            <v>98.58</v>
          </cell>
          <cell r="G223">
            <v>98.58</v>
          </cell>
          <cell r="H223">
            <v>14.9807263136539</v>
          </cell>
          <cell r="I223">
            <v>200000000</v>
          </cell>
          <cell r="J223">
            <v>23611478</v>
          </cell>
          <cell r="K223">
            <v>2324817336.5999999</v>
          </cell>
          <cell r="L223">
            <v>17268809</v>
          </cell>
          <cell r="M223">
            <v>1702359191.22</v>
          </cell>
          <cell r="N223">
            <v>1162.4086683</v>
          </cell>
          <cell r="O223">
            <v>0</v>
          </cell>
          <cell r="P223">
            <v>100</v>
          </cell>
          <cell r="Q223">
            <v>30</v>
          </cell>
          <cell r="R223">
            <v>15</v>
          </cell>
          <cell r="S223">
            <v>60</v>
          </cell>
          <cell r="T223" t="str">
            <v>Ноты-35</v>
          </cell>
        </row>
        <row r="224">
          <cell r="A224" t="str">
            <v>KZ96K1712991</v>
          </cell>
          <cell r="B224" t="str">
            <v>348/n</v>
          </cell>
          <cell r="C224">
            <v>36468</v>
          </cell>
          <cell r="D224">
            <v>36511</v>
          </cell>
          <cell r="E224">
            <v>42</v>
          </cell>
          <cell r="F224">
            <v>98.32</v>
          </cell>
          <cell r="G224">
            <v>98.32</v>
          </cell>
          <cell r="H224">
            <v>14.808787632221399</v>
          </cell>
          <cell r="I224">
            <v>200000000</v>
          </cell>
          <cell r="J224">
            <v>7627172</v>
          </cell>
          <cell r="K224">
            <v>748028363.40999997</v>
          </cell>
          <cell r="L224">
            <v>4068349</v>
          </cell>
          <cell r="M224">
            <v>400000073.68000001</v>
          </cell>
          <cell r="N224">
            <v>374.014181705</v>
          </cell>
          <cell r="O224" t="str">
            <v>н/д</v>
          </cell>
          <cell r="P224">
            <v>100</v>
          </cell>
          <cell r="S224">
            <v>60</v>
          </cell>
          <cell r="T224" t="str">
            <v>Ноты-42</v>
          </cell>
        </row>
        <row r="225">
          <cell r="A225" t="str">
            <v>KZ8LK2611996</v>
          </cell>
          <cell r="B225" t="str">
            <v>16/$n</v>
          </cell>
          <cell r="C225">
            <v>36469</v>
          </cell>
          <cell r="D225">
            <v>36490</v>
          </cell>
          <cell r="E225">
            <v>21</v>
          </cell>
          <cell r="F225">
            <v>99.59</v>
          </cell>
          <cell r="G225">
            <v>99.59</v>
          </cell>
          <cell r="H225">
            <v>7.13592395488162</v>
          </cell>
          <cell r="I225">
            <v>2000000</v>
          </cell>
          <cell r="J225">
            <v>131398</v>
          </cell>
          <cell r="K225">
            <v>13084330.17</v>
          </cell>
          <cell r="L225">
            <v>50092</v>
          </cell>
          <cell r="M225">
            <v>4988662.28</v>
          </cell>
          <cell r="N225">
            <v>654.21650850000003</v>
          </cell>
          <cell r="O225" t="str">
            <v>н/д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ВНоты-21</v>
          </cell>
        </row>
        <row r="226">
          <cell r="A226" t="str">
            <v>KZ43L1002A03</v>
          </cell>
          <cell r="B226" t="str">
            <v>247/3</v>
          </cell>
          <cell r="C226">
            <v>36472</v>
          </cell>
          <cell r="D226">
            <v>36566</v>
          </cell>
          <cell r="E226">
            <v>94</v>
          </cell>
          <cell r="F226">
            <v>96.23</v>
          </cell>
          <cell r="G226">
            <v>96.23</v>
          </cell>
          <cell r="H226">
            <v>15.670788735321601</v>
          </cell>
          <cell r="I226">
            <v>400000000</v>
          </cell>
          <cell r="J226">
            <v>2930177</v>
          </cell>
          <cell r="K226">
            <v>279480492.70999998</v>
          </cell>
          <cell r="L226">
            <v>1876177</v>
          </cell>
          <cell r="M226">
            <v>180544512.71000001</v>
          </cell>
          <cell r="N226">
            <v>69.870123177500005</v>
          </cell>
          <cell r="O226">
            <v>6</v>
          </cell>
          <cell r="P226">
            <v>100</v>
          </cell>
          <cell r="Q226">
            <v>30</v>
          </cell>
          <cell r="R226">
            <v>30</v>
          </cell>
          <cell r="S226">
            <v>50</v>
          </cell>
          <cell r="T226" t="str">
            <v>ГКО-3</v>
          </cell>
        </row>
        <row r="227">
          <cell r="A227" t="str">
            <v>KZ46L1105A06</v>
          </cell>
          <cell r="B227" t="str">
            <v>21/6B</v>
          </cell>
          <cell r="C227">
            <v>36473</v>
          </cell>
          <cell r="D227">
            <v>36657</v>
          </cell>
          <cell r="E227">
            <v>184</v>
          </cell>
          <cell r="F227">
            <v>95.67</v>
          </cell>
          <cell r="G227">
            <v>95.67</v>
          </cell>
          <cell r="H227">
            <v>9.0519494094282393</v>
          </cell>
          <cell r="I227">
            <v>3000000</v>
          </cell>
          <cell r="J227">
            <v>207841</v>
          </cell>
          <cell r="K227">
            <v>18945000.710000001</v>
          </cell>
          <cell r="L227">
            <v>56869</v>
          </cell>
          <cell r="M227">
            <v>5440579.1100000003</v>
          </cell>
          <cell r="N227">
            <v>631.50002366666695</v>
          </cell>
          <cell r="O227">
            <v>10</v>
          </cell>
          <cell r="P227">
            <v>100</v>
          </cell>
          <cell r="Q227">
            <v>140.19999999999999</v>
          </cell>
          <cell r="R227">
            <v>142.1</v>
          </cell>
          <cell r="S227">
            <v>50</v>
          </cell>
          <cell r="T227" t="str">
            <v>ГКВО-6</v>
          </cell>
        </row>
        <row r="228">
          <cell r="A228" t="str">
            <v>KZ97K3012992</v>
          </cell>
          <cell r="B228" t="str">
            <v>349/n</v>
          </cell>
          <cell r="C228">
            <v>36474</v>
          </cell>
          <cell r="D228">
            <v>36524</v>
          </cell>
          <cell r="E228">
            <v>49</v>
          </cell>
          <cell r="F228">
            <v>98.16</v>
          </cell>
          <cell r="G228">
            <v>98.16</v>
          </cell>
          <cell r="H228">
            <v>13.924787518919601</v>
          </cell>
          <cell r="I228">
            <v>200000000</v>
          </cell>
          <cell r="J228">
            <v>5994613</v>
          </cell>
          <cell r="K228">
            <v>587669374.24000001</v>
          </cell>
          <cell r="L228">
            <v>5574303</v>
          </cell>
          <cell r="M228">
            <v>547173582.48000002</v>
          </cell>
          <cell r="N228">
            <v>293.83468712000001</v>
          </cell>
          <cell r="O228">
            <v>7</v>
          </cell>
          <cell r="P228">
            <v>100</v>
          </cell>
          <cell r="S228">
            <v>60</v>
          </cell>
          <cell r="T228" t="str">
            <v>Ноты-49</v>
          </cell>
        </row>
        <row r="229">
          <cell r="A229" t="str">
            <v>KZ8LK0312993</v>
          </cell>
          <cell r="B229" t="str">
            <v>17/$n</v>
          </cell>
          <cell r="C229">
            <v>36475</v>
          </cell>
          <cell r="D229">
            <v>36497</v>
          </cell>
          <cell r="E229">
            <v>21</v>
          </cell>
          <cell r="F229">
            <v>98.97</v>
          </cell>
          <cell r="G229">
            <v>98.83</v>
          </cell>
          <cell r="H229">
            <v>29.14</v>
          </cell>
          <cell r="I229">
            <v>2000000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ВНоты-28</v>
          </cell>
        </row>
        <row r="230">
          <cell r="A230" t="str">
            <v>KZ8SK1012993</v>
          </cell>
          <cell r="B230" t="str">
            <v>350/n</v>
          </cell>
          <cell r="C230">
            <v>36476</v>
          </cell>
          <cell r="D230">
            <v>36504</v>
          </cell>
          <cell r="E230">
            <v>28</v>
          </cell>
          <cell r="F230">
            <v>98.99</v>
          </cell>
          <cell r="G230">
            <v>98.99</v>
          </cell>
          <cell r="H230">
            <v>13.263966057177599</v>
          </cell>
          <cell r="I230">
            <v>200000000</v>
          </cell>
          <cell r="J230">
            <v>13958197</v>
          </cell>
          <cell r="K230">
            <v>1381613466.6800001</v>
          </cell>
          <cell r="L230">
            <v>12945047</v>
          </cell>
          <cell r="M230">
            <v>1281430202.53</v>
          </cell>
          <cell r="N230">
            <v>690.80673334000005</v>
          </cell>
          <cell r="O230">
            <v>7</v>
          </cell>
          <cell r="P230">
            <v>100</v>
          </cell>
          <cell r="Q230">
            <v>50</v>
          </cell>
          <cell r="R230">
            <v>30</v>
          </cell>
          <cell r="S230">
            <v>60</v>
          </cell>
          <cell r="T230" t="str">
            <v>Ноты-28</v>
          </cell>
        </row>
        <row r="231">
          <cell r="A231" t="str">
            <v>KZ43L1702A06</v>
          </cell>
          <cell r="B231" t="str">
            <v>248/3</v>
          </cell>
          <cell r="C231">
            <v>36479</v>
          </cell>
          <cell r="D231">
            <v>36573</v>
          </cell>
          <cell r="E231">
            <v>94</v>
          </cell>
          <cell r="F231">
            <v>96.23</v>
          </cell>
          <cell r="G231">
            <v>96.22</v>
          </cell>
          <cell r="H231">
            <v>15.670788735321601</v>
          </cell>
          <cell r="I231">
            <v>400000000</v>
          </cell>
          <cell r="J231">
            <v>4718240</v>
          </cell>
          <cell r="K231">
            <v>451304938.10000002</v>
          </cell>
          <cell r="L231">
            <v>2637130</v>
          </cell>
          <cell r="M231">
            <v>253768941.40000001</v>
          </cell>
          <cell r="N231">
            <v>112.826234525</v>
          </cell>
          <cell r="O231">
            <v>7</v>
          </cell>
          <cell r="P231">
            <v>100</v>
          </cell>
          <cell r="Q231">
            <v>50</v>
          </cell>
          <cell r="R231">
            <v>30</v>
          </cell>
          <cell r="S231">
            <v>50</v>
          </cell>
          <cell r="T231" t="str">
            <v>ГКО-3</v>
          </cell>
        </row>
        <row r="232">
          <cell r="A232" t="str">
            <v>KZ46L1805A09</v>
          </cell>
          <cell r="B232" t="str">
            <v>22/6B</v>
          </cell>
          <cell r="C232">
            <v>36480</v>
          </cell>
          <cell r="D232">
            <v>36664</v>
          </cell>
          <cell r="E232">
            <v>184</v>
          </cell>
          <cell r="F232">
            <v>95.67</v>
          </cell>
          <cell r="G232">
            <v>95.67</v>
          </cell>
          <cell r="H232">
            <v>9.0519494094282393</v>
          </cell>
          <cell r="I232">
            <v>3000000</v>
          </cell>
          <cell r="J232">
            <v>62944</v>
          </cell>
          <cell r="K232">
            <v>6007647.5199999996</v>
          </cell>
          <cell r="L232">
            <v>35014</v>
          </cell>
          <cell r="M232">
            <v>3349789.38</v>
          </cell>
          <cell r="N232">
            <v>200.254917333333</v>
          </cell>
          <cell r="O232">
            <v>8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ГКВО-6</v>
          </cell>
        </row>
        <row r="233">
          <cell r="A233" t="str">
            <v>KZ95K2312991</v>
          </cell>
          <cell r="B233" t="str">
            <v>351/n</v>
          </cell>
          <cell r="C233">
            <v>36481</v>
          </cell>
          <cell r="D233">
            <v>36517</v>
          </cell>
          <cell r="E233">
            <v>35</v>
          </cell>
          <cell r="F233">
            <v>98.73</v>
          </cell>
          <cell r="G233">
            <v>98.69</v>
          </cell>
          <cell r="H233">
            <v>13.3778993213815</v>
          </cell>
          <cell r="I233">
            <v>200000000</v>
          </cell>
          <cell r="J233">
            <v>7975309</v>
          </cell>
          <cell r="K233">
            <v>786629274.15999997</v>
          </cell>
          <cell r="L233">
            <v>6766491</v>
          </cell>
          <cell r="M233">
            <v>668041624.21000004</v>
          </cell>
          <cell r="N233">
            <v>393.31463708000001</v>
          </cell>
          <cell r="O233" t="str">
            <v>н/д</v>
          </cell>
          <cell r="P233">
            <v>100</v>
          </cell>
          <cell r="S233">
            <v>60</v>
          </cell>
          <cell r="T233" t="str">
            <v>Ноты-35</v>
          </cell>
        </row>
        <row r="234">
          <cell r="A234" t="str">
            <v>KZ43L1802A05</v>
          </cell>
          <cell r="B234" t="str">
            <v>249/3</v>
          </cell>
          <cell r="C234">
            <v>36482</v>
          </cell>
          <cell r="D234">
            <v>36574</v>
          </cell>
          <cell r="E234">
            <v>92</v>
          </cell>
          <cell r="F234">
            <v>96.23</v>
          </cell>
          <cell r="G234">
            <v>96.2</v>
          </cell>
          <cell r="H234">
            <v>15.670788735321601</v>
          </cell>
          <cell r="I234">
            <v>500000000</v>
          </cell>
          <cell r="J234">
            <v>16950023</v>
          </cell>
          <cell r="K234">
            <v>1625544008.5899999</v>
          </cell>
          <cell r="L234">
            <v>11687823</v>
          </cell>
          <cell r="M234">
            <v>1124690664.5899999</v>
          </cell>
          <cell r="N234">
            <v>325.108801718</v>
          </cell>
          <cell r="O234">
            <v>9</v>
          </cell>
          <cell r="P234">
            <v>100</v>
          </cell>
          <cell r="Q234">
            <v>30</v>
          </cell>
          <cell r="R234">
            <v>30</v>
          </cell>
          <cell r="S234">
            <v>50</v>
          </cell>
          <cell r="T234" t="str">
            <v>ГКО-3</v>
          </cell>
        </row>
        <row r="235">
          <cell r="A235" t="str">
            <v>KZ46L1905A08</v>
          </cell>
          <cell r="B235" t="str">
            <v>110/6</v>
          </cell>
          <cell r="C235">
            <v>36483</v>
          </cell>
          <cell r="D235">
            <v>36665</v>
          </cell>
          <cell r="E235">
            <v>182</v>
          </cell>
          <cell r="F235">
            <v>92.38</v>
          </cell>
          <cell r="G235">
            <v>92.38</v>
          </cell>
          <cell r="H235">
            <v>16.497077289456598</v>
          </cell>
          <cell r="I235">
            <v>500000000</v>
          </cell>
          <cell r="J235">
            <v>5390942</v>
          </cell>
          <cell r="K235">
            <v>493936561.95999998</v>
          </cell>
          <cell r="L235">
            <v>4380942</v>
          </cell>
          <cell r="M235">
            <v>404711421.95999998</v>
          </cell>
          <cell r="N235">
            <v>98.787312392000004</v>
          </cell>
          <cell r="O235">
            <v>5</v>
          </cell>
          <cell r="P235">
            <v>100</v>
          </cell>
          <cell r="Q235">
            <v>50</v>
          </cell>
          <cell r="R235">
            <v>15</v>
          </cell>
          <cell r="S235">
            <v>50</v>
          </cell>
          <cell r="T235" t="str">
            <v>ГКО-6</v>
          </cell>
        </row>
        <row r="236">
          <cell r="A236" t="str">
            <v>KZ46L2505A00</v>
          </cell>
          <cell r="B236" t="str">
            <v>23/6B</v>
          </cell>
          <cell r="C236">
            <v>36486</v>
          </cell>
          <cell r="D236">
            <v>36671</v>
          </cell>
          <cell r="E236">
            <v>185</v>
          </cell>
          <cell r="F236">
            <v>95.67</v>
          </cell>
          <cell r="G236">
            <v>95.67</v>
          </cell>
          <cell r="H236">
            <v>9.0024852050051294</v>
          </cell>
          <cell r="I236">
            <v>3000000</v>
          </cell>
          <cell r="J236">
            <v>86115</v>
          </cell>
          <cell r="K236">
            <v>8212873.9000000004</v>
          </cell>
          <cell r="L236">
            <v>55270</v>
          </cell>
          <cell r="M236">
            <v>5287680.9000000004</v>
          </cell>
          <cell r="N236">
            <v>273.76246333333302</v>
          </cell>
          <cell r="O236">
            <v>7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ГКВО-6</v>
          </cell>
        </row>
        <row r="237">
          <cell r="A237" t="str">
            <v>KZ49L2408A05</v>
          </cell>
          <cell r="B237" t="str">
            <v>1/9B</v>
          </cell>
          <cell r="C237">
            <v>36487</v>
          </cell>
          <cell r="D237">
            <v>36762</v>
          </cell>
          <cell r="E237">
            <v>275</v>
          </cell>
          <cell r="F237">
            <v>93.22</v>
          </cell>
          <cell r="G237">
            <v>93.22</v>
          </cell>
          <cell r="H237">
            <v>9.6974898090538506</v>
          </cell>
          <cell r="I237">
            <v>2000000</v>
          </cell>
          <cell r="J237">
            <v>84557</v>
          </cell>
          <cell r="K237">
            <v>7816283.8300000001</v>
          </cell>
          <cell r="L237">
            <v>63752</v>
          </cell>
          <cell r="M237">
            <v>5942961.4400000004</v>
          </cell>
          <cell r="N237">
            <v>390.81419149999999</v>
          </cell>
          <cell r="O237">
            <v>5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ГКВО-9</v>
          </cell>
        </row>
        <row r="238">
          <cell r="A238" t="str">
            <v>KZ97K1301A07</v>
          </cell>
          <cell r="B238" t="str">
            <v>352/n</v>
          </cell>
          <cell r="C238">
            <v>36488</v>
          </cell>
          <cell r="D238">
            <v>36538</v>
          </cell>
          <cell r="E238">
            <v>49</v>
          </cell>
          <cell r="F238">
            <v>98.2</v>
          </cell>
          <cell r="G238">
            <v>98.18</v>
          </cell>
          <cell r="H238">
            <v>13.6165260401513</v>
          </cell>
          <cell r="I238">
            <v>300000000</v>
          </cell>
          <cell r="J238">
            <v>21891372</v>
          </cell>
          <cell r="K238">
            <v>2149252254.2800002</v>
          </cell>
          <cell r="L238">
            <v>15025417</v>
          </cell>
          <cell r="M238">
            <v>1475483199.3699999</v>
          </cell>
          <cell r="N238">
            <v>716.41741809333303</v>
          </cell>
          <cell r="O238">
            <v>0</v>
          </cell>
          <cell r="P238">
            <v>100</v>
          </cell>
          <cell r="Q238">
            <v>50</v>
          </cell>
          <cell r="R238">
            <v>15</v>
          </cell>
          <cell r="S238">
            <v>60</v>
          </cell>
          <cell r="T238" t="str">
            <v>Ноты-49</v>
          </cell>
        </row>
        <row r="239">
          <cell r="A239" t="str">
            <v>KZ43L2502A06</v>
          </cell>
          <cell r="B239" t="str">
            <v>250/3</v>
          </cell>
          <cell r="C239">
            <v>36489</v>
          </cell>
          <cell r="D239">
            <v>36581</v>
          </cell>
          <cell r="E239">
            <v>92</v>
          </cell>
          <cell r="F239">
            <v>96.24</v>
          </cell>
          <cell r="G239">
            <v>96.23</v>
          </cell>
          <cell r="H239">
            <v>15.6275976724855</v>
          </cell>
          <cell r="I239">
            <v>500000000</v>
          </cell>
          <cell r="J239">
            <v>26602838</v>
          </cell>
          <cell r="K239">
            <v>2555693106.5700002</v>
          </cell>
          <cell r="L239">
            <v>16642838</v>
          </cell>
          <cell r="M239">
            <v>1601707466.5699999</v>
          </cell>
          <cell r="N239">
            <v>511.13862131399998</v>
          </cell>
          <cell r="O239">
            <v>10</v>
          </cell>
          <cell r="P239">
            <v>100</v>
          </cell>
          <cell r="S239">
            <v>50</v>
          </cell>
          <cell r="T239" t="str">
            <v>ГКО-3</v>
          </cell>
        </row>
        <row r="240">
          <cell r="A240" t="str">
            <v>KZ32L3105A08</v>
          </cell>
          <cell r="B240" t="str">
            <v>2/6i</v>
          </cell>
          <cell r="C240">
            <v>36490</v>
          </cell>
          <cell r="D240">
            <v>36677</v>
          </cell>
          <cell r="E240">
            <v>182</v>
          </cell>
          <cell r="F240">
            <v>98.88</v>
          </cell>
          <cell r="G240">
            <v>98.77</v>
          </cell>
          <cell r="H240">
            <v>31.71521036</v>
          </cell>
          <cell r="I240">
            <v>400000000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1000</v>
          </cell>
          <cell r="S240">
            <v>50</v>
          </cell>
          <cell r="T240" t="str">
            <v>ГИКО-6</v>
          </cell>
        </row>
        <row r="241">
          <cell r="A241" t="str">
            <v>KZ46L3005A03</v>
          </cell>
          <cell r="B241" t="str">
            <v>24/6B</v>
          </cell>
          <cell r="C241">
            <v>36493</v>
          </cell>
          <cell r="D241">
            <v>36676</v>
          </cell>
          <cell r="E241">
            <v>183</v>
          </cell>
          <cell r="F241">
            <v>95.35</v>
          </cell>
          <cell r="G241">
            <v>95.35</v>
          </cell>
          <cell r="H241">
            <v>9.7535395909806102</v>
          </cell>
          <cell r="I241">
            <v>3000000</v>
          </cell>
          <cell r="J241">
            <v>57635</v>
          </cell>
          <cell r="K241">
            <v>5483174.0999999996</v>
          </cell>
          <cell r="L241">
            <v>55035</v>
          </cell>
          <cell r="M241">
            <v>5247587.25</v>
          </cell>
          <cell r="N241">
            <v>182.77247</v>
          </cell>
          <cell r="O241">
            <v>7</v>
          </cell>
          <cell r="P241">
            <v>100</v>
          </cell>
          <cell r="Q241">
            <v>138</v>
          </cell>
          <cell r="R241">
            <v>142.35</v>
          </cell>
          <cell r="S241">
            <v>50</v>
          </cell>
          <cell r="T241" t="str">
            <v>ГКВО-6</v>
          </cell>
        </row>
        <row r="242">
          <cell r="A242" t="str">
            <v>KZ43L2902A02</v>
          </cell>
          <cell r="B242" t="str">
            <v>251/3</v>
          </cell>
          <cell r="C242">
            <v>36494</v>
          </cell>
          <cell r="D242">
            <v>36585</v>
          </cell>
          <cell r="E242">
            <v>91</v>
          </cell>
          <cell r="F242">
            <v>96.24</v>
          </cell>
          <cell r="G242">
            <v>96.22</v>
          </cell>
          <cell r="H242">
            <v>15.6275976724855</v>
          </cell>
          <cell r="I242">
            <v>500000000</v>
          </cell>
          <cell r="J242">
            <v>11068726</v>
          </cell>
          <cell r="K242">
            <v>1065000737.29</v>
          </cell>
          <cell r="L242">
            <v>7866692</v>
          </cell>
          <cell r="M242">
            <v>757078160.85000002</v>
          </cell>
          <cell r="N242">
            <v>213.00014745799999</v>
          </cell>
          <cell r="O242">
            <v>11</v>
          </cell>
          <cell r="P242">
            <v>100</v>
          </cell>
          <cell r="S242">
            <v>50</v>
          </cell>
          <cell r="T242" t="str">
            <v>ГКО-3</v>
          </cell>
        </row>
        <row r="243">
          <cell r="A243" t="str">
            <v>KZ97K2001A08</v>
          </cell>
          <cell r="B243" t="str">
            <v>353/n</v>
          </cell>
          <cell r="C243">
            <v>36495</v>
          </cell>
          <cell r="D243">
            <v>36545</v>
          </cell>
          <cell r="E243">
            <v>49</v>
          </cell>
          <cell r="F243">
            <v>98.21</v>
          </cell>
          <cell r="G243">
            <v>98.21</v>
          </cell>
          <cell r="H243">
            <v>13.5394999054505</v>
          </cell>
          <cell r="I243">
            <v>300000000</v>
          </cell>
          <cell r="J243">
            <v>13330778</v>
          </cell>
          <cell r="K243">
            <v>1308542981.8599999</v>
          </cell>
          <cell r="L243">
            <v>3965185</v>
          </cell>
          <cell r="M243">
            <v>389420818.5</v>
          </cell>
          <cell r="N243">
            <v>436.18099395333297</v>
          </cell>
          <cell r="O243" t="str">
            <v>н/д</v>
          </cell>
          <cell r="P243">
            <v>100</v>
          </cell>
          <cell r="Q243">
            <v>50</v>
          </cell>
          <cell r="R243">
            <v>15</v>
          </cell>
          <cell r="S243">
            <v>60</v>
          </cell>
          <cell r="T243" t="str">
            <v>Ноты-49</v>
          </cell>
        </row>
        <row r="244">
          <cell r="A244" t="str">
            <v>KZ43L0303A01</v>
          </cell>
          <cell r="B244" t="str">
            <v>252/3</v>
          </cell>
          <cell r="C244">
            <v>36496</v>
          </cell>
          <cell r="D244">
            <v>36588</v>
          </cell>
          <cell r="E244">
            <v>92</v>
          </cell>
          <cell r="F244">
            <v>96.24</v>
          </cell>
          <cell r="G244">
            <v>96.21</v>
          </cell>
          <cell r="H244">
            <v>15.6275976724855</v>
          </cell>
          <cell r="I244">
            <v>500000000</v>
          </cell>
          <cell r="J244">
            <v>26412011</v>
          </cell>
          <cell r="K244">
            <v>2541190754.8000002</v>
          </cell>
          <cell r="L244">
            <v>19013954</v>
          </cell>
          <cell r="M244">
            <v>1829873695.6400001</v>
          </cell>
          <cell r="N244">
            <v>508.23815095999998</v>
          </cell>
          <cell r="O244" t="str">
            <v>н/д</v>
          </cell>
          <cell r="P244">
            <v>100</v>
          </cell>
          <cell r="S244">
            <v>50</v>
          </cell>
          <cell r="T244" t="str">
            <v>ГКО-3</v>
          </cell>
        </row>
        <row r="245">
          <cell r="A245" t="str">
            <v>KZ46L0206A06</v>
          </cell>
          <cell r="B245" t="str">
            <v>111/6</v>
          </cell>
          <cell r="C245">
            <v>36497</v>
          </cell>
          <cell r="D245">
            <v>36679</v>
          </cell>
          <cell r="E245">
            <v>182</v>
          </cell>
          <cell r="F245">
            <v>92.38</v>
          </cell>
          <cell r="G245">
            <v>92.38</v>
          </cell>
          <cell r="H245">
            <v>16.497077289456598</v>
          </cell>
          <cell r="I245">
            <v>500000000</v>
          </cell>
          <cell r="J245">
            <v>10025616</v>
          </cell>
          <cell r="K245">
            <v>925626731.08000004</v>
          </cell>
          <cell r="L245">
            <v>8965616</v>
          </cell>
          <cell r="M245">
            <v>828243606.08000004</v>
          </cell>
          <cell r="N245">
            <v>185.125346216</v>
          </cell>
          <cell r="O245">
            <v>6</v>
          </cell>
          <cell r="P245">
            <v>100</v>
          </cell>
          <cell r="S245">
            <v>50</v>
          </cell>
          <cell r="T245" t="str">
            <v>ГКО-6</v>
          </cell>
        </row>
        <row r="246">
          <cell r="A246" t="str">
            <v>KZ46L0806A00</v>
          </cell>
          <cell r="B246" t="str">
            <v>25/6B</v>
          </cell>
          <cell r="C246">
            <v>36500</v>
          </cell>
          <cell r="D246">
            <v>36685</v>
          </cell>
          <cell r="E246">
            <v>185</v>
          </cell>
          <cell r="F246">
            <v>95.35</v>
          </cell>
          <cell r="G246">
            <v>95.35</v>
          </cell>
          <cell r="H246">
            <v>9.7535395909806102</v>
          </cell>
          <cell r="I246">
            <v>3000000</v>
          </cell>
          <cell r="J246">
            <v>34589</v>
          </cell>
          <cell r="K246">
            <v>3287675.66</v>
          </cell>
          <cell r="L246">
            <v>27568</v>
          </cell>
          <cell r="M246">
            <v>2628637.2799999998</v>
          </cell>
          <cell r="N246">
            <v>109.589188666667</v>
          </cell>
          <cell r="O246">
            <v>6</v>
          </cell>
          <cell r="P246">
            <v>100</v>
          </cell>
          <cell r="Q246">
            <v>138.35</v>
          </cell>
          <cell r="R246">
            <v>142.44999999999999</v>
          </cell>
          <cell r="S246">
            <v>50</v>
          </cell>
          <cell r="T246" t="str">
            <v>ГКВО-6</v>
          </cell>
        </row>
        <row r="247">
          <cell r="A247" t="str">
            <v>KZ43L0903A05</v>
          </cell>
          <cell r="B247" t="str">
            <v>253/3</v>
          </cell>
          <cell r="C247">
            <v>36501</v>
          </cell>
          <cell r="D247">
            <v>36594</v>
          </cell>
          <cell r="E247">
            <v>92</v>
          </cell>
          <cell r="F247">
            <v>96.24</v>
          </cell>
          <cell r="G247">
            <v>96.23</v>
          </cell>
          <cell r="H247">
            <v>15.6275976724855</v>
          </cell>
          <cell r="I247">
            <v>500000000</v>
          </cell>
          <cell r="J247">
            <v>13303546</v>
          </cell>
          <cell r="K247">
            <v>1278895037.1600001</v>
          </cell>
          <cell r="L247">
            <v>10772414</v>
          </cell>
          <cell r="M247">
            <v>1036771073.36</v>
          </cell>
          <cell r="N247">
            <v>255.77900743199999</v>
          </cell>
          <cell r="O247">
            <v>8</v>
          </cell>
          <cell r="P247">
            <v>100</v>
          </cell>
          <cell r="Q247">
            <v>50</v>
          </cell>
          <cell r="R247">
            <v>15</v>
          </cell>
          <cell r="S247">
            <v>50</v>
          </cell>
          <cell r="T247" t="str">
            <v>ГКО-3</v>
          </cell>
        </row>
        <row r="248">
          <cell r="A248" t="str">
            <v>KZ95K1301A09</v>
          </cell>
          <cell r="B248" t="str">
            <v>354/n</v>
          </cell>
          <cell r="C248">
            <v>36502</v>
          </cell>
          <cell r="D248">
            <v>36538</v>
          </cell>
          <cell r="E248">
            <v>35</v>
          </cell>
          <cell r="F248">
            <v>98.73</v>
          </cell>
          <cell r="G248">
            <v>98.7</v>
          </cell>
          <cell r="H248">
            <v>13.3778993213815</v>
          </cell>
          <cell r="I248">
            <v>300000000</v>
          </cell>
          <cell r="J248">
            <v>6326586</v>
          </cell>
          <cell r="K248">
            <v>624132444.96000004</v>
          </cell>
          <cell r="L248">
            <v>5402404</v>
          </cell>
          <cell r="M248">
            <v>533374136.06</v>
          </cell>
          <cell r="N248">
            <v>208.04414832000001</v>
          </cell>
          <cell r="O248" t="str">
            <v>н/д</v>
          </cell>
          <cell r="P248">
            <v>100</v>
          </cell>
          <cell r="S248">
            <v>60</v>
          </cell>
          <cell r="T248" t="str">
            <v>Ноты-35</v>
          </cell>
        </row>
        <row r="249">
          <cell r="A249" t="str">
            <v>KZ43L1003A02</v>
          </cell>
          <cell r="B249" t="str">
            <v>254/3</v>
          </cell>
          <cell r="C249">
            <v>36503</v>
          </cell>
          <cell r="D249">
            <v>36595</v>
          </cell>
          <cell r="E249">
            <v>92</v>
          </cell>
          <cell r="F249">
            <v>96.24</v>
          </cell>
          <cell r="G249">
            <v>96.24</v>
          </cell>
          <cell r="H249">
            <v>15.6275976724855</v>
          </cell>
          <cell r="I249">
            <v>500000000</v>
          </cell>
          <cell r="J249">
            <v>23987182</v>
          </cell>
          <cell r="K249">
            <v>2307145125.6700001</v>
          </cell>
          <cell r="L249">
            <v>9841765</v>
          </cell>
          <cell r="M249">
            <v>947171463.60000002</v>
          </cell>
          <cell r="N249">
            <v>461.42902513400003</v>
          </cell>
          <cell r="O249">
            <v>11</v>
          </cell>
          <cell r="P249">
            <v>100</v>
          </cell>
          <cell r="S249">
            <v>50</v>
          </cell>
          <cell r="T249" t="str">
            <v>ГКО-3</v>
          </cell>
        </row>
        <row r="250">
          <cell r="A250" t="str">
            <v>KZ46L0906A09</v>
          </cell>
          <cell r="B250" t="str">
            <v>112/6</v>
          </cell>
          <cell r="C250">
            <v>36504</v>
          </cell>
          <cell r="D250">
            <v>36553</v>
          </cell>
          <cell r="E250">
            <v>49</v>
          </cell>
          <cell r="F250">
            <v>92.38</v>
          </cell>
          <cell r="G250">
            <v>92.38</v>
          </cell>
          <cell r="H250">
            <v>16.5007886679245</v>
          </cell>
          <cell r="I250">
            <v>500000000</v>
          </cell>
          <cell r="J250">
            <v>20947846</v>
          </cell>
          <cell r="K250">
            <v>1934939113.48</v>
          </cell>
          <cell r="L250">
            <v>20837846</v>
          </cell>
          <cell r="M250">
            <v>1925000213.48</v>
          </cell>
          <cell r="N250">
            <v>386.98782269600002</v>
          </cell>
          <cell r="O250">
            <v>4</v>
          </cell>
          <cell r="P250">
            <v>94.432000000000002</v>
          </cell>
          <cell r="Q250">
            <v>30</v>
          </cell>
          <cell r="R250">
            <v>30</v>
          </cell>
          <cell r="S250">
            <v>50</v>
          </cell>
          <cell r="T250" t="str">
            <v>ГКО-6</v>
          </cell>
        </row>
        <row r="251">
          <cell r="A251" t="str">
            <v>KZ46L1406A02</v>
          </cell>
          <cell r="B251" t="str">
            <v>26/6B</v>
          </cell>
          <cell r="C251">
            <v>36507</v>
          </cell>
          <cell r="D251">
            <v>36691</v>
          </cell>
          <cell r="E251">
            <v>184</v>
          </cell>
          <cell r="F251">
            <v>94.76</v>
          </cell>
          <cell r="G251">
            <v>94.57</v>
          </cell>
          <cell r="H251">
            <v>22.11903757</v>
          </cell>
          <cell r="I251">
            <v>4000000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50</v>
          </cell>
          <cell r="T251" t="str">
            <v>ГКВО-6</v>
          </cell>
        </row>
        <row r="252">
          <cell r="A252" t="str">
            <v>KZ46L1306A03</v>
          </cell>
          <cell r="B252" t="str">
            <v>113/6</v>
          </cell>
          <cell r="C252">
            <v>36508</v>
          </cell>
          <cell r="D252">
            <v>36690</v>
          </cell>
          <cell r="E252">
            <v>182</v>
          </cell>
          <cell r="F252">
            <v>92.37</v>
          </cell>
          <cell r="G252">
            <v>92.36</v>
          </cell>
          <cell r="H252">
            <v>16.520515318826401</v>
          </cell>
          <cell r="I252">
            <v>500000000</v>
          </cell>
          <cell r="J252">
            <v>10789914</v>
          </cell>
          <cell r="K252">
            <v>992431871.10000002</v>
          </cell>
          <cell r="L252">
            <v>6830414</v>
          </cell>
          <cell r="M252">
            <v>630900014.17999995</v>
          </cell>
          <cell r="N252">
            <v>198.48637421999999</v>
          </cell>
          <cell r="O252">
            <v>7</v>
          </cell>
          <cell r="P252">
            <v>100</v>
          </cell>
          <cell r="S252">
            <v>50</v>
          </cell>
          <cell r="T252" t="str">
            <v>ГКО-6</v>
          </cell>
        </row>
        <row r="253">
          <cell r="A253" t="str">
            <v>KZ43L1503A07</v>
          </cell>
          <cell r="B253" t="str">
            <v>255/3</v>
          </cell>
          <cell r="C253">
            <v>36509</v>
          </cell>
          <cell r="D253">
            <v>36600</v>
          </cell>
          <cell r="E253">
            <v>91</v>
          </cell>
          <cell r="F253">
            <v>96.24</v>
          </cell>
          <cell r="G253">
            <v>96.23</v>
          </cell>
          <cell r="H253">
            <v>15.6275976724855</v>
          </cell>
          <cell r="I253">
            <v>500000000</v>
          </cell>
          <cell r="J253">
            <v>3429434</v>
          </cell>
          <cell r="K253">
            <v>329851351.95999998</v>
          </cell>
          <cell r="L253">
            <v>1976804</v>
          </cell>
          <cell r="M253">
            <v>190251201.96000001</v>
          </cell>
          <cell r="N253">
            <v>65.970270392000003</v>
          </cell>
          <cell r="O253">
            <v>8</v>
          </cell>
          <cell r="P253">
            <v>100</v>
          </cell>
          <cell r="S253">
            <v>50</v>
          </cell>
          <cell r="T253" t="str">
            <v>ГКО-3</v>
          </cell>
        </row>
        <row r="254">
          <cell r="A254" t="str">
            <v>KZ46L2206A02</v>
          </cell>
          <cell r="B254" t="str">
            <v>114/6</v>
          </cell>
          <cell r="C254">
            <v>36514</v>
          </cell>
          <cell r="D254">
            <v>36573</v>
          </cell>
          <cell r="E254">
            <v>59</v>
          </cell>
          <cell r="F254">
            <v>92.37</v>
          </cell>
          <cell r="G254">
            <v>92.37</v>
          </cell>
          <cell r="H254">
            <v>16.536754357475299</v>
          </cell>
          <cell r="I254">
            <v>500000000</v>
          </cell>
          <cell r="J254">
            <v>37493078</v>
          </cell>
          <cell r="K254">
            <v>3461358164.8600001</v>
          </cell>
          <cell r="L254">
            <v>36578078</v>
          </cell>
          <cell r="M254">
            <v>3378717064.8600001</v>
          </cell>
          <cell r="N254">
            <v>692.27163297200002</v>
          </cell>
          <cell r="O254">
            <v>8</v>
          </cell>
          <cell r="P254">
            <v>94.72</v>
          </cell>
          <cell r="Q254">
            <v>50</v>
          </cell>
          <cell r="R254">
            <v>15</v>
          </cell>
          <cell r="S254">
            <v>50</v>
          </cell>
          <cell r="T254" t="str">
            <v>ГКО-6</v>
          </cell>
        </row>
        <row r="255">
          <cell r="A255" t="str">
            <v>KZ43L2303A07</v>
          </cell>
          <cell r="B255" t="str">
            <v>256/3</v>
          </cell>
          <cell r="C255">
            <v>36515</v>
          </cell>
          <cell r="D255">
            <v>36608</v>
          </cell>
          <cell r="E255">
            <v>92</v>
          </cell>
          <cell r="F255">
            <v>96.24</v>
          </cell>
          <cell r="G255">
            <v>96.24</v>
          </cell>
          <cell r="H255">
            <v>15.6275976724855</v>
          </cell>
          <cell r="I255">
            <v>500000000</v>
          </cell>
          <cell r="J255">
            <v>20633226</v>
          </cell>
          <cell r="K255">
            <v>1985490884.8800001</v>
          </cell>
          <cell r="L255">
            <v>17137690</v>
          </cell>
          <cell r="M255">
            <v>1649334285.5999999</v>
          </cell>
          <cell r="N255">
            <v>397.09817697599999</v>
          </cell>
          <cell r="O255">
            <v>10</v>
          </cell>
          <cell r="P255">
            <v>100</v>
          </cell>
          <cell r="S255">
            <v>50</v>
          </cell>
          <cell r="T255" t="str">
            <v>ГКО-3</v>
          </cell>
        </row>
        <row r="256">
          <cell r="A256" t="str">
            <v>KZ46L2106A03</v>
          </cell>
          <cell r="B256" t="str">
            <v>115/6</v>
          </cell>
          <cell r="C256">
            <v>36516</v>
          </cell>
          <cell r="D256">
            <v>36573</v>
          </cell>
          <cell r="E256">
            <v>57</v>
          </cell>
          <cell r="F256">
            <v>92.37</v>
          </cell>
          <cell r="G256">
            <v>92.36</v>
          </cell>
          <cell r="H256">
            <v>16.523174342698798</v>
          </cell>
          <cell r="I256">
            <v>500000000</v>
          </cell>
          <cell r="J256">
            <v>33583013</v>
          </cell>
          <cell r="K256">
            <v>3100103710.8099999</v>
          </cell>
          <cell r="L256">
            <v>32983013</v>
          </cell>
          <cell r="M256">
            <v>3046535210.8099999</v>
          </cell>
          <cell r="N256">
            <v>620.02074216200003</v>
          </cell>
          <cell r="O256">
            <v>6</v>
          </cell>
          <cell r="P256">
            <v>94.76</v>
          </cell>
          <cell r="S256">
            <v>50</v>
          </cell>
          <cell r="T256" t="str">
            <v>ГКО-6</v>
          </cell>
        </row>
        <row r="257">
          <cell r="A257" t="str">
            <v>KZ4CL2212A09</v>
          </cell>
          <cell r="B257" t="str">
            <v>29/12</v>
          </cell>
          <cell r="C257">
            <v>36516</v>
          </cell>
          <cell r="D257">
            <v>36882</v>
          </cell>
          <cell r="E257">
            <v>366</v>
          </cell>
          <cell r="F257">
            <v>84.74</v>
          </cell>
          <cell r="G257">
            <v>84.73</v>
          </cell>
          <cell r="H257">
            <v>18.008024545669102</v>
          </cell>
          <cell r="I257">
            <v>500000000</v>
          </cell>
          <cell r="J257">
            <v>32647947</v>
          </cell>
          <cell r="K257">
            <v>2755530458.7800002</v>
          </cell>
          <cell r="L257">
            <v>31370897</v>
          </cell>
          <cell r="M257">
            <v>2658369811.7800002</v>
          </cell>
          <cell r="N257">
            <v>551.10609175599996</v>
          </cell>
          <cell r="O257">
            <v>6</v>
          </cell>
          <cell r="P257">
            <v>100</v>
          </cell>
          <cell r="Q257">
            <v>30</v>
          </cell>
          <cell r="R257">
            <v>30</v>
          </cell>
          <cell r="S257">
            <v>50</v>
          </cell>
          <cell r="T257" t="str">
            <v>ГКО-12</v>
          </cell>
        </row>
        <row r="258">
          <cell r="A258" t="str">
            <v>KZ97K1002A09</v>
          </cell>
          <cell r="B258" t="str">
            <v>355/n</v>
          </cell>
          <cell r="C258">
            <v>36516</v>
          </cell>
          <cell r="D258">
            <v>36566</v>
          </cell>
          <cell r="E258">
            <v>49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300000000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60</v>
          </cell>
          <cell r="T258" t="str">
            <v>Ноты-49</v>
          </cell>
        </row>
        <row r="259">
          <cell r="A259" t="str">
            <v>KZ71K2512A00</v>
          </cell>
          <cell r="B259" t="str">
            <v>1/12ALU</v>
          </cell>
          <cell r="C259">
            <v>36518</v>
          </cell>
          <cell r="D259">
            <v>36885</v>
          </cell>
          <cell r="E259">
            <v>367</v>
          </cell>
          <cell r="F259">
            <v>88.494023726533399</v>
          </cell>
          <cell r="G259">
            <v>88.49</v>
          </cell>
          <cell r="H259">
            <v>13.0019811383226</v>
          </cell>
          <cell r="I259">
            <v>400000000</v>
          </cell>
          <cell r="J259">
            <v>73725</v>
          </cell>
          <cell r="K259">
            <v>6499628.9199999999</v>
          </cell>
          <cell r="L259">
            <v>32706</v>
          </cell>
          <cell r="M259">
            <v>2894285.54</v>
          </cell>
          <cell r="N259">
            <v>224.64342454749999</v>
          </cell>
          <cell r="O259">
            <v>7</v>
          </cell>
          <cell r="P259">
            <v>100</v>
          </cell>
          <cell r="Q259">
            <v>138.19999999999999</v>
          </cell>
          <cell r="R259">
            <v>144.4</v>
          </cell>
          <cell r="S259">
            <v>0</v>
          </cell>
          <cell r="T259" t="str">
            <v>ALU012.001</v>
          </cell>
        </row>
        <row r="260">
          <cell r="A260" t="str">
            <v>KZ46L2306A01</v>
          </cell>
          <cell r="B260" t="str">
            <v>27/6B</v>
          </cell>
          <cell r="C260">
            <v>36518</v>
          </cell>
          <cell r="D260">
            <v>36700</v>
          </cell>
          <cell r="E260">
            <v>182</v>
          </cell>
          <cell r="F260">
            <v>95.35</v>
          </cell>
          <cell r="G260">
            <v>95.35</v>
          </cell>
          <cell r="H260">
            <v>9.7535395909806102</v>
          </cell>
          <cell r="I260">
            <v>4000000</v>
          </cell>
          <cell r="J260">
            <v>309561</v>
          </cell>
          <cell r="K260">
            <v>29061902.57</v>
          </cell>
          <cell r="L260">
            <v>206298</v>
          </cell>
          <cell r="M260">
            <v>19670805.18</v>
          </cell>
          <cell r="N260">
            <v>726.54756425000005</v>
          </cell>
          <cell r="O260">
            <v>8</v>
          </cell>
          <cell r="P260">
            <v>100</v>
          </cell>
          <cell r="Q260">
            <v>138.25</v>
          </cell>
          <cell r="R260">
            <v>142.5</v>
          </cell>
          <cell r="S260">
            <v>50</v>
          </cell>
          <cell r="T260" t="str">
            <v>ГКВО-6</v>
          </cell>
        </row>
        <row r="261">
          <cell r="A261" t="str">
            <v>KZ97K1102A08</v>
          </cell>
          <cell r="B261" t="str">
            <v>356/n</v>
          </cell>
          <cell r="C261">
            <v>36518</v>
          </cell>
          <cell r="D261">
            <v>36567</v>
          </cell>
          <cell r="E261">
            <v>49</v>
          </cell>
          <cell r="F261">
            <v>98.22</v>
          </cell>
          <cell r="G261">
            <v>98.21</v>
          </cell>
          <cell r="H261">
            <v>13.462489455159</v>
          </cell>
          <cell r="I261">
            <v>300000000</v>
          </cell>
          <cell r="J261">
            <v>5211190</v>
          </cell>
          <cell r="K261">
            <v>511525829.60000002</v>
          </cell>
          <cell r="L261">
            <v>4409790</v>
          </cell>
          <cell r="M261">
            <v>433124343.39999998</v>
          </cell>
          <cell r="N261">
            <v>170.508609866667</v>
          </cell>
          <cell r="O261">
            <v>0</v>
          </cell>
          <cell r="P261">
            <v>100</v>
          </cell>
          <cell r="S261">
            <v>60</v>
          </cell>
          <cell r="T261" t="str">
            <v>Ноты-49</v>
          </cell>
        </row>
        <row r="262">
          <cell r="A262" t="str">
            <v>KZ71L2612A08</v>
          </cell>
          <cell r="B262" t="str">
            <v>1/12ASU</v>
          </cell>
          <cell r="C262">
            <v>36521</v>
          </cell>
          <cell r="D262">
            <v>36886</v>
          </cell>
          <cell r="E262">
            <v>365</v>
          </cell>
          <cell r="F262">
            <v>99.36</v>
          </cell>
          <cell r="G262">
            <v>99.33</v>
          </cell>
          <cell r="H262">
            <v>13</v>
          </cell>
          <cell r="I262">
            <v>150000000</v>
          </cell>
          <cell r="J262">
            <v>18026</v>
          </cell>
          <cell r="K262">
            <v>1802600</v>
          </cell>
          <cell r="L262">
            <v>10853</v>
          </cell>
          <cell r="M262">
            <v>1085300</v>
          </cell>
          <cell r="N262">
            <v>166.079546666667</v>
          </cell>
          <cell r="O262">
            <v>4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ASU012.001</v>
          </cell>
        </row>
        <row r="263">
          <cell r="A263" t="str">
            <v>KZ4CL2612A05</v>
          </cell>
          <cell r="B263" t="str">
            <v>1/12B</v>
          </cell>
          <cell r="C263">
            <v>36521</v>
          </cell>
          <cell r="D263">
            <v>36886</v>
          </cell>
          <cell r="E263">
            <v>365</v>
          </cell>
          <cell r="F263">
            <v>90.88</v>
          </cell>
          <cell r="G263">
            <v>90.87</v>
          </cell>
          <cell r="H263">
            <v>10.0077175381054</v>
          </cell>
          <cell r="I263">
            <v>7000000</v>
          </cell>
          <cell r="J263">
            <v>120474</v>
          </cell>
          <cell r="K263">
            <v>10933008.1</v>
          </cell>
          <cell r="L263">
            <v>119424</v>
          </cell>
          <cell r="M263">
            <v>10853841.6</v>
          </cell>
          <cell r="N263">
            <v>156.18583000000001</v>
          </cell>
          <cell r="O263">
            <v>3</v>
          </cell>
          <cell r="P263">
            <v>100</v>
          </cell>
          <cell r="Q263">
            <v>138.19999999999999</v>
          </cell>
          <cell r="R263">
            <v>144.5</v>
          </cell>
          <cell r="S263">
            <v>50</v>
          </cell>
          <cell r="T263" t="str">
            <v>ГКВО-12</v>
          </cell>
        </row>
        <row r="264">
          <cell r="A264" t="str">
            <v>KZ8SK2501A08</v>
          </cell>
          <cell r="B264" t="str">
            <v>357/n</v>
          </cell>
          <cell r="C264">
            <v>36521</v>
          </cell>
          <cell r="D264">
            <v>36550</v>
          </cell>
          <cell r="E264">
            <v>28</v>
          </cell>
          <cell r="F264">
            <v>98.99</v>
          </cell>
          <cell r="G264">
            <v>98.97</v>
          </cell>
          <cell r="H264">
            <v>13.263966057177599</v>
          </cell>
          <cell r="I264">
            <v>300000000</v>
          </cell>
          <cell r="J264">
            <v>22595618</v>
          </cell>
          <cell r="K264">
            <v>2236468246.2199998</v>
          </cell>
          <cell r="L264">
            <v>17594518</v>
          </cell>
          <cell r="M264">
            <v>1741639336.8199999</v>
          </cell>
          <cell r="N264">
            <v>745.48941540666704</v>
          </cell>
          <cell r="O264">
            <v>0</v>
          </cell>
          <cell r="P264">
            <v>100</v>
          </cell>
          <cell r="Q264">
            <v>50</v>
          </cell>
          <cell r="R264">
            <v>25</v>
          </cell>
          <cell r="S264">
            <v>60</v>
          </cell>
          <cell r="T264" t="str">
            <v>Ноты-28</v>
          </cell>
        </row>
        <row r="265">
          <cell r="A265" t="str">
            <v>KZ49L2609A02</v>
          </cell>
          <cell r="B265" t="str">
            <v>2/9B</v>
          </cell>
          <cell r="C265">
            <v>36522</v>
          </cell>
          <cell r="D265">
            <v>36795</v>
          </cell>
          <cell r="E265">
            <v>273</v>
          </cell>
          <cell r="F265">
            <v>93.1</v>
          </cell>
          <cell r="G265">
            <v>93.09</v>
          </cell>
          <cell r="H265">
            <v>9.8818474758324495</v>
          </cell>
          <cell r="I265">
            <v>7000000</v>
          </cell>
          <cell r="J265">
            <v>38631</v>
          </cell>
          <cell r="K265">
            <v>3569923.39</v>
          </cell>
          <cell r="L265">
            <v>34531</v>
          </cell>
          <cell r="M265">
            <v>3214851.71</v>
          </cell>
          <cell r="N265">
            <v>50.998905571428601</v>
          </cell>
          <cell r="O265">
            <v>7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ГКВО-9</v>
          </cell>
        </row>
        <row r="266">
          <cell r="A266" t="str">
            <v>KZ97K1502A04</v>
          </cell>
          <cell r="B266" t="str">
            <v>358/n</v>
          </cell>
          <cell r="C266">
            <v>36522</v>
          </cell>
          <cell r="D266">
            <v>36571</v>
          </cell>
          <cell r="E266">
            <v>49</v>
          </cell>
          <cell r="F266">
            <v>98.21</v>
          </cell>
          <cell r="G266">
            <v>98.21</v>
          </cell>
          <cell r="H266">
            <v>13.5394999054505</v>
          </cell>
          <cell r="I266">
            <v>300000000</v>
          </cell>
          <cell r="J266">
            <v>7456111</v>
          </cell>
          <cell r="K266">
            <v>732019907.80999994</v>
          </cell>
          <cell r="L266">
            <v>5915345</v>
          </cell>
          <cell r="M266">
            <v>580950742.45000005</v>
          </cell>
          <cell r="N266">
            <v>244.00663593666701</v>
          </cell>
          <cell r="O266" t="str">
            <v>н/д</v>
          </cell>
          <cell r="P266">
            <v>100</v>
          </cell>
          <cell r="S266">
            <v>60</v>
          </cell>
          <cell r="T266" t="str">
            <v>Ноты-49</v>
          </cell>
        </row>
        <row r="267">
          <cell r="A267" t="str">
            <v>KZ46L0607A01</v>
          </cell>
          <cell r="B267" t="str">
            <v>116/6</v>
          </cell>
          <cell r="C267">
            <v>36528</v>
          </cell>
          <cell r="D267">
            <v>36713</v>
          </cell>
          <cell r="E267">
            <v>185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500000000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50</v>
          </cell>
          <cell r="T267" t="str">
            <v>ГКО-6</v>
          </cell>
        </row>
        <row r="268">
          <cell r="A268" t="str">
            <v>KZ43L0604A07</v>
          </cell>
          <cell r="B268" t="str">
            <v>257/3</v>
          </cell>
          <cell r="C268">
            <v>36529</v>
          </cell>
          <cell r="D268">
            <v>36622</v>
          </cell>
          <cell r="E268">
            <v>93</v>
          </cell>
          <cell r="F268">
            <v>96.24</v>
          </cell>
          <cell r="G268">
            <v>96.24</v>
          </cell>
          <cell r="H268">
            <v>15.6275976724855</v>
          </cell>
          <cell r="I268">
            <v>500000000</v>
          </cell>
          <cell r="J268">
            <v>12109396</v>
          </cell>
          <cell r="K268">
            <v>1164849656.6400001</v>
          </cell>
          <cell r="L268">
            <v>9956276</v>
          </cell>
          <cell r="M268">
            <v>958192002.24000001</v>
          </cell>
          <cell r="N268">
            <v>232.969931328</v>
          </cell>
          <cell r="O268">
            <v>5</v>
          </cell>
          <cell r="P268">
            <v>100</v>
          </cell>
          <cell r="S268">
            <v>50</v>
          </cell>
          <cell r="T268" t="str">
            <v>ГКО-3</v>
          </cell>
        </row>
        <row r="269">
          <cell r="A269" t="str">
            <v>KZ95K1002A01</v>
          </cell>
          <cell r="B269" t="str">
            <v>359/n</v>
          </cell>
          <cell r="C269">
            <v>36530</v>
          </cell>
          <cell r="D269">
            <v>36566</v>
          </cell>
          <cell r="E269">
            <v>35</v>
          </cell>
          <cell r="F269">
            <v>98.73</v>
          </cell>
          <cell r="G269">
            <v>98.72</v>
          </cell>
          <cell r="H269">
            <v>13.3778993213815</v>
          </cell>
          <cell r="I269">
            <v>300000000</v>
          </cell>
          <cell r="J269">
            <v>18179417</v>
          </cell>
          <cell r="K269">
            <v>1794643627.21</v>
          </cell>
          <cell r="L269">
            <v>15005117</v>
          </cell>
          <cell r="M269">
            <v>1481432873.21</v>
          </cell>
          <cell r="N269">
            <v>598.21454240333298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Ноты-35</v>
          </cell>
        </row>
        <row r="270">
          <cell r="A270" t="str">
            <v>KZ46L0707A00</v>
          </cell>
          <cell r="B270" t="str">
            <v>117/6</v>
          </cell>
          <cell r="C270">
            <v>36531</v>
          </cell>
          <cell r="D270">
            <v>36714</v>
          </cell>
          <cell r="E270">
            <v>183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500000000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50</v>
          </cell>
          <cell r="T270" t="str">
            <v>ГКО-6</v>
          </cell>
        </row>
        <row r="271">
          <cell r="A271" t="str">
            <v>KZ8EK2101A08</v>
          </cell>
          <cell r="B271" t="str">
            <v>360/n</v>
          </cell>
          <cell r="C271">
            <v>36531</v>
          </cell>
          <cell r="D271">
            <v>36546</v>
          </cell>
          <cell r="E271">
            <v>14</v>
          </cell>
          <cell r="F271">
            <v>99.51</v>
          </cell>
          <cell r="G271">
            <v>99.49</v>
          </cell>
          <cell r="H271">
            <v>12.8027333936286</v>
          </cell>
          <cell r="I271">
            <v>300000000</v>
          </cell>
          <cell r="J271">
            <v>24251207</v>
          </cell>
          <cell r="K271">
            <v>2413146916.5700002</v>
          </cell>
          <cell r="L271">
            <v>22351007</v>
          </cell>
          <cell r="M271">
            <v>2224127030.5700002</v>
          </cell>
          <cell r="N271">
            <v>804.382305523333</v>
          </cell>
          <cell r="O271">
            <v>5</v>
          </cell>
          <cell r="P271">
            <v>100</v>
          </cell>
          <cell r="Q271">
            <v>50</v>
          </cell>
          <cell r="R271">
            <v>25</v>
          </cell>
          <cell r="S271">
            <v>60</v>
          </cell>
          <cell r="T271" t="str">
            <v>Ноты-14</v>
          </cell>
        </row>
        <row r="272">
          <cell r="A272" t="str">
            <v>KZ43L0704A06</v>
          </cell>
          <cell r="B272" t="str">
            <v>258/3</v>
          </cell>
          <cell r="C272">
            <v>36532</v>
          </cell>
          <cell r="D272">
            <v>36623</v>
          </cell>
          <cell r="E272">
            <v>91</v>
          </cell>
          <cell r="F272">
            <v>96.24</v>
          </cell>
          <cell r="G272">
            <v>96.24</v>
          </cell>
          <cell r="H272">
            <v>15.6275976724855</v>
          </cell>
          <cell r="I272">
            <v>500000000</v>
          </cell>
          <cell r="J272">
            <v>13966100</v>
          </cell>
          <cell r="K272">
            <v>1343371682</v>
          </cell>
          <cell r="L272">
            <v>12450700</v>
          </cell>
          <cell r="M272">
            <v>1198255368</v>
          </cell>
          <cell r="N272">
            <v>268.67433640000002</v>
          </cell>
          <cell r="O272">
            <v>5</v>
          </cell>
          <cell r="P272">
            <v>100</v>
          </cell>
          <cell r="S272">
            <v>50</v>
          </cell>
          <cell r="T272" t="str">
            <v>ГКО-3</v>
          </cell>
        </row>
        <row r="273">
          <cell r="A273" t="str">
            <v>KZ46L1307A02</v>
          </cell>
          <cell r="B273" t="str">
            <v>118/6</v>
          </cell>
          <cell r="C273">
            <v>36535</v>
          </cell>
          <cell r="D273">
            <v>36720</v>
          </cell>
          <cell r="E273">
            <v>185</v>
          </cell>
          <cell r="F273">
            <v>86.4</v>
          </cell>
          <cell r="G273">
            <v>85.82</v>
          </cell>
          <cell r="H273">
            <v>15.74074074</v>
          </cell>
          <cell r="I273">
            <v>500000000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50</v>
          </cell>
          <cell r="T273" t="str">
            <v>ГКО-6</v>
          </cell>
        </row>
        <row r="274">
          <cell r="A274" t="str">
            <v>KZ43L1304A08</v>
          </cell>
          <cell r="B274" t="str">
            <v>259/3</v>
          </cell>
          <cell r="C274">
            <v>36536</v>
          </cell>
          <cell r="D274">
            <v>36629</v>
          </cell>
          <cell r="E274">
            <v>93</v>
          </cell>
          <cell r="F274">
            <v>96.22</v>
          </cell>
          <cell r="G274">
            <v>96.12</v>
          </cell>
          <cell r="H274">
            <v>15.713988775722299</v>
          </cell>
          <cell r="I274">
            <v>500000000</v>
          </cell>
          <cell r="J274">
            <v>14906043</v>
          </cell>
          <cell r="K274">
            <v>1433645162.6199999</v>
          </cell>
          <cell r="L274">
            <v>14496043</v>
          </cell>
          <cell r="M274">
            <v>1394837692.6199999</v>
          </cell>
          <cell r="N274">
            <v>286.72903252399999</v>
          </cell>
          <cell r="O274">
            <v>9</v>
          </cell>
          <cell r="P274">
            <v>100</v>
          </cell>
          <cell r="Q274">
            <v>50</v>
          </cell>
          <cell r="R274">
            <v>25</v>
          </cell>
          <cell r="S274">
            <v>50</v>
          </cell>
          <cell r="T274" t="str">
            <v>ГКО-3</v>
          </cell>
        </row>
        <row r="275">
          <cell r="A275" t="str">
            <v>KZ95K1702A04</v>
          </cell>
          <cell r="B275" t="str">
            <v>361/n</v>
          </cell>
          <cell r="C275">
            <v>36537</v>
          </cell>
          <cell r="D275">
            <v>36573</v>
          </cell>
          <cell r="E275">
            <v>35</v>
          </cell>
          <cell r="F275">
            <v>98.71</v>
          </cell>
          <cell r="G275">
            <v>98.67</v>
          </cell>
          <cell r="H275">
            <v>13.5913281329147</v>
          </cell>
          <cell r="I275">
            <v>600000000</v>
          </cell>
          <cell r="J275">
            <v>25959766</v>
          </cell>
          <cell r="K275">
            <v>2561612755.8800001</v>
          </cell>
          <cell r="L275">
            <v>17425608</v>
          </cell>
          <cell r="M275">
            <v>1720070687.6800001</v>
          </cell>
          <cell r="N275">
            <v>426.93545931333301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Ноты-35</v>
          </cell>
        </row>
        <row r="276">
          <cell r="A276" t="str">
            <v>KZ97K0303A07</v>
          </cell>
          <cell r="B276" t="str">
            <v>362/n</v>
          </cell>
          <cell r="C276">
            <v>36538</v>
          </cell>
          <cell r="D276">
            <v>36588</v>
          </cell>
          <cell r="E276">
            <v>49</v>
          </cell>
          <cell r="F276">
            <v>98.18</v>
          </cell>
          <cell r="G276">
            <v>98.16</v>
          </cell>
          <cell r="H276">
            <v>13.770625381951501</v>
          </cell>
          <cell r="I276">
            <v>300000000</v>
          </cell>
          <cell r="J276">
            <v>7122524</v>
          </cell>
          <cell r="K276">
            <v>698718447.87</v>
          </cell>
          <cell r="L276">
            <v>3293957</v>
          </cell>
          <cell r="M276">
            <v>323398293.66000003</v>
          </cell>
          <cell r="N276">
            <v>232.90614929</v>
          </cell>
          <cell r="O276">
            <v>8</v>
          </cell>
          <cell r="P276">
            <v>100</v>
          </cell>
          <cell r="S276">
            <v>60</v>
          </cell>
          <cell r="T276" t="str">
            <v>Ноты-49</v>
          </cell>
        </row>
        <row r="277">
          <cell r="A277" t="str">
            <v>KZ46L1407A01</v>
          </cell>
          <cell r="B277" t="str">
            <v>119/6</v>
          </cell>
          <cell r="C277">
            <v>36539</v>
          </cell>
          <cell r="D277">
            <v>36721</v>
          </cell>
          <cell r="E277">
            <v>182</v>
          </cell>
          <cell r="F277">
            <v>92.15</v>
          </cell>
          <cell r="G277">
            <v>92.15</v>
          </cell>
          <cell r="H277">
            <v>17.037438958220299</v>
          </cell>
          <cell r="I277">
            <v>500000000</v>
          </cell>
          <cell r="J277">
            <v>3834000</v>
          </cell>
          <cell r="K277">
            <v>351496140</v>
          </cell>
          <cell r="L277">
            <v>1543000</v>
          </cell>
          <cell r="M277">
            <v>142187450</v>
          </cell>
          <cell r="N277">
            <v>70.299227999999999</v>
          </cell>
          <cell r="O277">
            <v>6</v>
          </cell>
          <cell r="P277">
            <v>100</v>
          </cell>
          <cell r="Q277">
            <v>30</v>
          </cell>
          <cell r="R277">
            <v>50</v>
          </cell>
          <cell r="S277">
            <v>50</v>
          </cell>
          <cell r="T277" t="str">
            <v>ГКО-6</v>
          </cell>
        </row>
        <row r="278">
          <cell r="A278" t="str">
            <v>KZ46L2007A03</v>
          </cell>
          <cell r="B278" t="str">
            <v>120/6</v>
          </cell>
          <cell r="C278">
            <v>36542</v>
          </cell>
          <cell r="D278">
            <v>36727</v>
          </cell>
          <cell r="E278">
            <v>185</v>
          </cell>
          <cell r="F278">
            <v>97.41</v>
          </cell>
          <cell r="G278">
            <v>97.13</v>
          </cell>
          <cell r="H278">
            <v>10.63545837</v>
          </cell>
          <cell r="I278">
            <v>500000000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50</v>
          </cell>
          <cell r="T278" t="str">
            <v>ГКО-6</v>
          </cell>
        </row>
        <row r="279">
          <cell r="A279" t="str">
            <v>KZ49L1910A08</v>
          </cell>
          <cell r="B279" t="str">
            <v>3/9B</v>
          </cell>
          <cell r="C279">
            <v>36543</v>
          </cell>
          <cell r="D279">
            <v>36818</v>
          </cell>
          <cell r="E279">
            <v>275</v>
          </cell>
          <cell r="F279">
            <v>93.1</v>
          </cell>
          <cell r="G279">
            <v>93.09</v>
          </cell>
          <cell r="H279">
            <v>9.8818474758324495</v>
          </cell>
          <cell r="I279">
            <v>4000000</v>
          </cell>
          <cell r="J279">
            <v>218177</v>
          </cell>
          <cell r="K279">
            <v>20291434.719999999</v>
          </cell>
          <cell r="L279">
            <v>154645</v>
          </cell>
          <cell r="M279">
            <v>14397419.5</v>
          </cell>
          <cell r="N279">
            <v>507.28586799999999</v>
          </cell>
          <cell r="O279">
            <v>9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ГКВО-9</v>
          </cell>
        </row>
        <row r="280">
          <cell r="A280" t="str">
            <v>KZ97K0903A01</v>
          </cell>
          <cell r="B280" t="str">
            <v>363/n</v>
          </cell>
          <cell r="C280">
            <v>36544</v>
          </cell>
          <cell r="D280">
            <v>36594</v>
          </cell>
          <cell r="E280">
            <v>49</v>
          </cell>
          <cell r="F280">
            <v>98.18</v>
          </cell>
          <cell r="G280">
            <v>98.18</v>
          </cell>
          <cell r="H280">
            <v>13.770625381951501</v>
          </cell>
          <cell r="I280">
            <v>500000000</v>
          </cell>
          <cell r="J280">
            <v>4309211</v>
          </cell>
          <cell r="K280">
            <v>422909035.69</v>
          </cell>
          <cell r="L280">
            <v>3835504</v>
          </cell>
          <cell r="M280">
            <v>376569782.72000003</v>
          </cell>
          <cell r="N280">
            <v>84.581807138000002</v>
          </cell>
          <cell r="O280">
            <v>4</v>
          </cell>
          <cell r="P280">
            <v>100</v>
          </cell>
          <cell r="S280">
            <v>60</v>
          </cell>
          <cell r="T280" t="str">
            <v>Ноты-49</v>
          </cell>
        </row>
        <row r="281">
          <cell r="A281" t="str">
            <v>KZ8LK1102A00</v>
          </cell>
          <cell r="B281" t="str">
            <v>364/n</v>
          </cell>
          <cell r="C281">
            <v>36545</v>
          </cell>
          <cell r="D281">
            <v>36567</v>
          </cell>
          <cell r="E281">
            <v>21</v>
          </cell>
          <cell r="F281">
            <v>99.25</v>
          </cell>
          <cell r="G281">
            <v>99.25</v>
          </cell>
          <cell r="H281">
            <v>13.0982367758186</v>
          </cell>
          <cell r="I281">
            <v>500000000</v>
          </cell>
          <cell r="J281">
            <v>18090997</v>
          </cell>
          <cell r="K281">
            <v>1795236631.51</v>
          </cell>
          <cell r="L281">
            <v>15608893</v>
          </cell>
          <cell r="M281">
            <v>1549182630.25</v>
          </cell>
          <cell r="N281">
            <v>359.04732630199999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60</v>
          </cell>
          <cell r="T281" t="str">
            <v>Ноты-21</v>
          </cell>
        </row>
        <row r="282">
          <cell r="A282" t="str">
            <v>KZ4CL2501A17</v>
          </cell>
          <cell r="B282" t="str">
            <v>2/12B</v>
          </cell>
          <cell r="C282">
            <v>36549</v>
          </cell>
          <cell r="D282">
            <v>36916</v>
          </cell>
          <cell r="E282">
            <v>365</v>
          </cell>
          <cell r="F282">
            <v>90.85</v>
          </cell>
          <cell r="G282">
            <v>90.85</v>
          </cell>
          <cell r="H282">
            <v>10.071546505228399</v>
          </cell>
          <cell r="I282">
            <v>4000000</v>
          </cell>
          <cell r="J282">
            <v>33550</v>
          </cell>
          <cell r="K282">
            <v>2985315</v>
          </cell>
          <cell r="L282">
            <v>19550</v>
          </cell>
          <cell r="M282">
            <v>1776117.5</v>
          </cell>
          <cell r="N282">
            <v>74.632874999999999</v>
          </cell>
          <cell r="O282">
            <v>5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ГКВО-12</v>
          </cell>
        </row>
        <row r="283">
          <cell r="A283" t="str">
            <v>KZ46L2707A06</v>
          </cell>
          <cell r="B283" t="str">
            <v>121/6</v>
          </cell>
          <cell r="C283">
            <v>36550</v>
          </cell>
          <cell r="D283">
            <v>36734</v>
          </cell>
          <cell r="E283">
            <v>185</v>
          </cell>
          <cell r="F283">
            <v>92.16</v>
          </cell>
          <cell r="G283">
            <v>92.16</v>
          </cell>
          <cell r="H283">
            <v>17.0138888888889</v>
          </cell>
          <cell r="I283">
            <v>500000000</v>
          </cell>
          <cell r="J283">
            <v>10635250</v>
          </cell>
          <cell r="K283">
            <v>978022942.5</v>
          </cell>
          <cell r="L283">
            <v>7920000</v>
          </cell>
          <cell r="M283">
            <v>729907200</v>
          </cell>
          <cell r="N283">
            <v>195.60458850000001</v>
          </cell>
          <cell r="O283">
            <v>10</v>
          </cell>
          <cell r="P283">
            <v>100</v>
          </cell>
          <cell r="S283">
            <v>50</v>
          </cell>
          <cell r="T283" t="str">
            <v>ГКО-6</v>
          </cell>
        </row>
        <row r="284">
          <cell r="A284" t="str">
            <v>KZ8SK2402A08</v>
          </cell>
          <cell r="B284" t="str">
            <v>365/n</v>
          </cell>
          <cell r="C284">
            <v>36551</v>
          </cell>
          <cell r="D284">
            <v>36580</v>
          </cell>
          <cell r="E284">
            <v>28</v>
          </cell>
          <cell r="F284">
            <v>99.01</v>
          </cell>
          <cell r="G284">
            <v>99.01</v>
          </cell>
          <cell r="H284">
            <v>12.9986870013129</v>
          </cell>
          <cell r="I284">
            <v>150000000</v>
          </cell>
          <cell r="J284">
            <v>14684514</v>
          </cell>
          <cell r="K284">
            <v>1453062690</v>
          </cell>
          <cell r="L284">
            <v>6516304</v>
          </cell>
          <cell r="M284">
            <v>645179259.03999996</v>
          </cell>
          <cell r="N284">
            <v>968.70845999999995</v>
          </cell>
          <cell r="O284">
            <v>13</v>
          </cell>
          <cell r="P284">
            <v>100</v>
          </cell>
          <cell r="Q284">
            <v>30</v>
          </cell>
          <cell r="R284">
            <v>50</v>
          </cell>
          <cell r="S284">
            <v>60</v>
          </cell>
          <cell r="T284" t="str">
            <v>Ноты-28</v>
          </cell>
        </row>
        <row r="285">
          <cell r="A285" t="str">
            <v>KZ96K1003A09</v>
          </cell>
          <cell r="B285" t="str">
            <v>366/n</v>
          </cell>
          <cell r="C285">
            <v>36552</v>
          </cell>
          <cell r="D285">
            <v>36595</v>
          </cell>
          <cell r="E285">
            <v>42</v>
          </cell>
          <cell r="F285">
            <v>98.5</v>
          </cell>
          <cell r="G285">
            <v>98.5</v>
          </cell>
          <cell r="H285">
            <v>13.197969543147201</v>
          </cell>
          <cell r="I285">
            <v>150000000</v>
          </cell>
          <cell r="J285">
            <v>4955847</v>
          </cell>
          <cell r="K285">
            <v>487608586.32999998</v>
          </cell>
          <cell r="L285">
            <v>2365847</v>
          </cell>
          <cell r="M285">
            <v>233037829.5</v>
          </cell>
          <cell r="N285">
            <v>325.07239088666699</v>
          </cell>
          <cell r="O285">
            <v>9</v>
          </cell>
          <cell r="P285">
            <v>100</v>
          </cell>
          <cell r="Q285">
            <v>50</v>
          </cell>
          <cell r="R285">
            <v>25</v>
          </cell>
          <cell r="S285">
            <v>60</v>
          </cell>
          <cell r="T285" t="str">
            <v>Ноты-42</v>
          </cell>
        </row>
        <row r="286">
          <cell r="A286" t="str">
            <v>KZ46L2807A05</v>
          </cell>
          <cell r="B286" t="str">
            <v>28/6B</v>
          </cell>
          <cell r="C286">
            <v>36553</v>
          </cell>
          <cell r="D286">
            <v>36735</v>
          </cell>
          <cell r="E286">
            <v>182</v>
          </cell>
          <cell r="F286">
            <v>95.35</v>
          </cell>
          <cell r="G286">
            <v>95.35</v>
          </cell>
          <cell r="H286">
            <v>9.7535395909806102</v>
          </cell>
          <cell r="I286">
            <v>4000000</v>
          </cell>
          <cell r="J286">
            <v>197215</v>
          </cell>
          <cell r="K286">
            <v>18798075.059999999</v>
          </cell>
          <cell r="L286">
            <v>192215</v>
          </cell>
          <cell r="M286">
            <v>18327700.25</v>
          </cell>
          <cell r="N286">
            <v>469.95187650000003</v>
          </cell>
          <cell r="O286">
            <v>8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ГКВО-6</v>
          </cell>
        </row>
        <row r="287">
          <cell r="A287" t="str">
            <v>KZ4CL0102A14</v>
          </cell>
          <cell r="B287" t="str">
            <v>3/12B</v>
          </cell>
          <cell r="C287">
            <v>36556</v>
          </cell>
          <cell r="D287">
            <v>36923</v>
          </cell>
          <cell r="E287">
            <v>365</v>
          </cell>
          <cell r="H287">
            <v>20.99</v>
          </cell>
          <cell r="I287">
            <v>4000000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</v>
          </cell>
          <cell r="Q287">
            <v>70</v>
          </cell>
          <cell r="R287">
            <v>70</v>
          </cell>
          <cell r="S287">
            <v>50</v>
          </cell>
          <cell r="T287" t="str">
            <v>ГКВО-12</v>
          </cell>
        </row>
        <row r="288">
          <cell r="A288" t="str">
            <v>KZ46L0308A03</v>
          </cell>
          <cell r="B288" t="str">
            <v>122/6</v>
          </cell>
          <cell r="C288">
            <v>36557</v>
          </cell>
          <cell r="D288">
            <v>36741</v>
          </cell>
          <cell r="E288">
            <v>185</v>
          </cell>
          <cell r="F288">
            <v>92.16</v>
          </cell>
          <cell r="G288">
            <v>92.16</v>
          </cell>
          <cell r="H288">
            <v>17.0138888888889</v>
          </cell>
          <cell r="I288">
            <v>500000000</v>
          </cell>
          <cell r="J288">
            <v>6602630</v>
          </cell>
          <cell r="K288">
            <v>606788235.08000004</v>
          </cell>
          <cell r="L288">
            <v>3919430</v>
          </cell>
          <cell r="M288">
            <v>361214668.80000001</v>
          </cell>
          <cell r="N288">
            <v>121.357647016</v>
          </cell>
          <cell r="O288">
            <v>7</v>
          </cell>
          <cell r="P288">
            <v>100</v>
          </cell>
          <cell r="Q288">
            <v>50</v>
          </cell>
          <cell r="R288">
            <v>25</v>
          </cell>
          <cell r="S288">
            <v>50</v>
          </cell>
          <cell r="T288" t="str">
            <v>ГКО-6</v>
          </cell>
        </row>
        <row r="289">
          <cell r="A289" t="str">
            <v>KZ8SK0203A03</v>
          </cell>
          <cell r="B289" t="str">
            <v>367/n</v>
          </cell>
          <cell r="C289">
            <v>36558</v>
          </cell>
          <cell r="D289">
            <v>36587</v>
          </cell>
          <cell r="E289">
            <v>28</v>
          </cell>
          <cell r="F289">
            <v>99.02</v>
          </cell>
          <cell r="G289">
            <v>99.02</v>
          </cell>
          <cell r="H289">
            <v>12.866087659058801</v>
          </cell>
          <cell r="I289">
            <v>300000000</v>
          </cell>
          <cell r="J289">
            <v>16652607</v>
          </cell>
          <cell r="K289">
            <v>1646649642.3299999</v>
          </cell>
          <cell r="L289">
            <v>6921131</v>
          </cell>
          <cell r="M289">
            <v>685330391.62</v>
          </cell>
          <cell r="N289">
            <v>548.88321411000004</v>
          </cell>
          <cell r="O289">
            <v>10</v>
          </cell>
          <cell r="P289">
            <v>100</v>
          </cell>
          <cell r="S289">
            <v>60</v>
          </cell>
          <cell r="T289" t="str">
            <v>Ноты-28</v>
          </cell>
        </row>
        <row r="290">
          <cell r="A290" t="str">
            <v>KZ97K2403A02</v>
          </cell>
          <cell r="B290" t="str">
            <v>368/n</v>
          </cell>
          <cell r="C290">
            <v>36560</v>
          </cell>
          <cell r="D290">
            <v>36609</v>
          </cell>
          <cell r="E290">
            <v>49</v>
          </cell>
          <cell r="F290">
            <v>98.24</v>
          </cell>
          <cell r="G290">
            <v>98.23</v>
          </cell>
          <cell r="H290">
            <v>13.3085155886459</v>
          </cell>
          <cell r="I290">
            <v>300000000</v>
          </cell>
          <cell r="J290">
            <v>24877700</v>
          </cell>
          <cell r="K290">
            <v>2442983677.77</v>
          </cell>
          <cell r="L290">
            <v>8370457</v>
          </cell>
          <cell r="M290">
            <v>822310695.67999995</v>
          </cell>
          <cell r="N290">
            <v>814.32789259000003</v>
          </cell>
          <cell r="O290">
            <v>13</v>
          </cell>
          <cell r="P290">
            <v>100</v>
          </cell>
          <cell r="S290">
            <v>60</v>
          </cell>
          <cell r="T290" t="str">
            <v>Ноты-49</v>
          </cell>
        </row>
        <row r="291">
          <cell r="A291" t="str">
            <v>KZ4CL0802A17</v>
          </cell>
          <cell r="B291" t="str">
            <v>30/12</v>
          </cell>
          <cell r="C291">
            <v>36563</v>
          </cell>
          <cell r="D291">
            <v>36930</v>
          </cell>
          <cell r="E291">
            <v>366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500000000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50</v>
          </cell>
          <cell r="T291" t="str">
            <v>ГКО-12</v>
          </cell>
        </row>
        <row r="292">
          <cell r="A292" t="str">
            <v>KZ46L1008A04</v>
          </cell>
          <cell r="B292" t="str">
            <v>123/6</v>
          </cell>
          <cell r="C292">
            <v>36564</v>
          </cell>
          <cell r="D292">
            <v>36748</v>
          </cell>
          <cell r="E292">
            <v>185</v>
          </cell>
          <cell r="F292">
            <v>92.16</v>
          </cell>
          <cell r="G292">
            <v>92.15</v>
          </cell>
          <cell r="H292">
            <v>17.0138888888889</v>
          </cell>
          <cell r="I292">
            <v>500000000</v>
          </cell>
          <cell r="J292">
            <v>7710000</v>
          </cell>
          <cell r="K292">
            <v>707619100</v>
          </cell>
          <cell r="L292">
            <v>5000000</v>
          </cell>
          <cell r="M292">
            <v>460796000</v>
          </cell>
          <cell r="N292">
            <v>141.52382</v>
          </cell>
          <cell r="O292">
            <v>6</v>
          </cell>
          <cell r="P292">
            <v>100</v>
          </cell>
          <cell r="Q292">
            <v>50</v>
          </cell>
          <cell r="R292">
            <v>25</v>
          </cell>
          <cell r="S292">
            <v>50</v>
          </cell>
          <cell r="T292" t="str">
            <v>ГКО-6</v>
          </cell>
        </row>
        <row r="293">
          <cell r="A293" t="str">
            <v>KZ97K3003A04</v>
          </cell>
          <cell r="B293" t="str">
            <v>369/n</v>
          </cell>
          <cell r="C293">
            <v>36565</v>
          </cell>
          <cell r="D293">
            <v>36615</v>
          </cell>
          <cell r="E293">
            <v>49</v>
          </cell>
          <cell r="F293">
            <v>98.24</v>
          </cell>
          <cell r="G293">
            <v>98.23</v>
          </cell>
          <cell r="H293">
            <v>13.3085155886459</v>
          </cell>
          <cell r="I293">
            <v>300000000</v>
          </cell>
          <cell r="J293">
            <v>23303295</v>
          </cell>
          <cell r="K293">
            <v>2288981380.02</v>
          </cell>
          <cell r="L293">
            <v>16623052</v>
          </cell>
          <cell r="M293">
            <v>1633015228.48</v>
          </cell>
          <cell r="N293">
            <v>762.99379334000002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Ноты-49</v>
          </cell>
        </row>
        <row r="294">
          <cell r="A294" t="str">
            <v>KZ4CL0902A16</v>
          </cell>
          <cell r="B294" t="str">
            <v>4/12B</v>
          </cell>
          <cell r="C294">
            <v>36566</v>
          </cell>
          <cell r="D294">
            <v>36931</v>
          </cell>
          <cell r="E294">
            <v>365</v>
          </cell>
          <cell r="F294">
            <v>90.85</v>
          </cell>
          <cell r="G294">
            <v>90.85</v>
          </cell>
          <cell r="H294">
            <v>10.071546505228399</v>
          </cell>
          <cell r="I294">
            <v>4000000</v>
          </cell>
          <cell r="J294">
            <v>148092</v>
          </cell>
          <cell r="K294">
            <v>13452981.18</v>
          </cell>
          <cell r="L294">
            <v>110052</v>
          </cell>
          <cell r="M294">
            <v>9998362.0999999996</v>
          </cell>
          <cell r="N294">
            <v>336.32452949999998</v>
          </cell>
          <cell r="O294">
            <v>9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ГКВО-12</v>
          </cell>
        </row>
        <row r="295">
          <cell r="A295" t="str">
            <v>KZ95K1703A03</v>
          </cell>
          <cell r="B295" t="str">
            <v>370/n</v>
          </cell>
          <cell r="C295">
            <v>36567</v>
          </cell>
          <cell r="D295">
            <v>36602</v>
          </cell>
          <cell r="E295">
            <v>35</v>
          </cell>
          <cell r="F295">
            <v>98.76</v>
          </cell>
          <cell r="G295">
            <v>98.76</v>
          </cell>
          <cell r="H295">
            <v>13.0579181855001</v>
          </cell>
          <cell r="I295">
            <v>300000000</v>
          </cell>
          <cell r="J295">
            <v>14206125</v>
          </cell>
          <cell r="K295">
            <v>1402831987.77</v>
          </cell>
          <cell r="L295">
            <v>9016391</v>
          </cell>
          <cell r="M295">
            <v>890458775.15999997</v>
          </cell>
          <cell r="N295">
            <v>467.61066259</v>
          </cell>
          <cell r="O295">
            <v>6</v>
          </cell>
          <cell r="P295">
            <v>100</v>
          </cell>
          <cell r="Q295">
            <v>30</v>
          </cell>
          <cell r="R295">
            <v>50</v>
          </cell>
          <cell r="S295">
            <v>60</v>
          </cell>
          <cell r="T295" t="str">
            <v>Ноты-35</v>
          </cell>
        </row>
        <row r="296">
          <cell r="A296" t="str">
            <v>KZ49L1011A06</v>
          </cell>
          <cell r="B296" t="str">
            <v>4/9B</v>
          </cell>
          <cell r="C296">
            <v>36567</v>
          </cell>
          <cell r="D296">
            <v>36840</v>
          </cell>
          <cell r="E296">
            <v>275</v>
          </cell>
          <cell r="F296">
            <v>93.16</v>
          </cell>
          <cell r="G296">
            <v>93.16</v>
          </cell>
          <cell r="H296">
            <v>9.7896092743666898</v>
          </cell>
          <cell r="I296">
            <v>4000000</v>
          </cell>
          <cell r="J296">
            <v>320522</v>
          </cell>
          <cell r="K296">
            <v>29841871.98</v>
          </cell>
          <cell r="L296">
            <v>126080</v>
          </cell>
          <cell r="M296">
            <v>11745612.800000001</v>
          </cell>
          <cell r="N296">
            <v>746.04679950000002</v>
          </cell>
          <cell r="O296">
            <v>11</v>
          </cell>
          <cell r="P296">
            <v>100</v>
          </cell>
          <cell r="Q296">
            <v>139.65</v>
          </cell>
          <cell r="R296">
            <v>142.69999999999999</v>
          </cell>
          <cell r="S296">
            <v>50</v>
          </cell>
          <cell r="T296" t="str">
            <v>ГКВО-9</v>
          </cell>
        </row>
        <row r="297">
          <cell r="A297" t="str">
            <v>KZ4CL1402A19</v>
          </cell>
          <cell r="B297" t="str">
            <v>31/12</v>
          </cell>
          <cell r="C297">
            <v>36570</v>
          </cell>
          <cell r="D297">
            <v>36936</v>
          </cell>
          <cell r="E297">
            <v>364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500000000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ГКО-12</v>
          </cell>
        </row>
        <row r="298">
          <cell r="A298" t="str">
            <v>KZ4CL1502A18</v>
          </cell>
          <cell r="B298" t="str">
            <v>5/12B</v>
          </cell>
          <cell r="C298">
            <v>36571</v>
          </cell>
          <cell r="D298">
            <v>36937</v>
          </cell>
          <cell r="E298">
            <v>366</v>
          </cell>
          <cell r="F298">
            <v>90.85</v>
          </cell>
          <cell r="G298">
            <v>90.85</v>
          </cell>
          <cell r="H298">
            <v>10.071546505228399</v>
          </cell>
          <cell r="I298">
            <v>4000000</v>
          </cell>
          <cell r="J298">
            <v>141791</v>
          </cell>
          <cell r="K298">
            <v>12831604.6</v>
          </cell>
          <cell r="L298">
            <v>86566</v>
          </cell>
          <cell r="M298">
            <v>7864521.0999999996</v>
          </cell>
          <cell r="N298">
            <v>320.79011500000001</v>
          </cell>
          <cell r="O298">
            <v>12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ГКВО-12</v>
          </cell>
        </row>
        <row r="299">
          <cell r="A299" t="str">
            <v>KZ43L1905A01</v>
          </cell>
          <cell r="B299" t="str">
            <v>260/3</v>
          </cell>
          <cell r="C299">
            <v>36573</v>
          </cell>
          <cell r="D299">
            <v>36665</v>
          </cell>
          <cell r="E299">
            <v>92</v>
          </cell>
          <cell r="F299">
            <v>96.28</v>
          </cell>
          <cell r="G299">
            <v>96.28</v>
          </cell>
          <cell r="H299">
            <v>15.454923140839201</v>
          </cell>
          <cell r="I299">
            <v>200000000</v>
          </cell>
          <cell r="J299">
            <v>17258493</v>
          </cell>
          <cell r="K299">
            <v>1660260826.5599999</v>
          </cell>
          <cell r="L299">
            <v>2077274</v>
          </cell>
          <cell r="M299">
            <v>199999940.72</v>
          </cell>
          <cell r="N299">
            <v>830.13041327999997</v>
          </cell>
          <cell r="O299">
            <v>14</v>
          </cell>
          <cell r="P299">
            <v>100</v>
          </cell>
          <cell r="Q299">
            <v>30</v>
          </cell>
          <cell r="R299">
            <v>50</v>
          </cell>
          <cell r="S299">
            <v>50</v>
          </cell>
          <cell r="T299" t="str">
            <v>ГКО-3</v>
          </cell>
        </row>
        <row r="300">
          <cell r="A300" t="str">
            <v>KZ97K0704A02</v>
          </cell>
          <cell r="B300" t="str">
            <v>371/n</v>
          </cell>
          <cell r="C300">
            <v>36573</v>
          </cell>
          <cell r="D300">
            <v>36623</v>
          </cell>
          <cell r="E300">
            <v>49</v>
          </cell>
          <cell r="F300">
            <v>98.25</v>
          </cell>
          <cell r="G300">
            <v>98.25</v>
          </cell>
          <cell r="H300">
            <v>13.2315521628499</v>
          </cell>
          <cell r="I300">
            <v>300000000</v>
          </cell>
          <cell r="J300">
            <v>7149623</v>
          </cell>
          <cell r="K300">
            <v>702168398.88999999</v>
          </cell>
          <cell r="L300">
            <v>4639380</v>
          </cell>
          <cell r="M300">
            <v>455819085</v>
          </cell>
          <cell r="N300">
            <v>234.056132963333</v>
          </cell>
          <cell r="O300">
            <v>12</v>
          </cell>
          <cell r="P300">
            <v>100</v>
          </cell>
          <cell r="Q300">
            <v>50</v>
          </cell>
          <cell r="R300">
            <v>25</v>
          </cell>
          <cell r="S300">
            <v>60</v>
          </cell>
          <cell r="T300" t="str">
            <v>Ноты-49</v>
          </cell>
        </row>
        <row r="301">
          <cell r="A301" t="str">
            <v>KZ46L2408A08</v>
          </cell>
          <cell r="B301" t="str">
            <v>124/6</v>
          </cell>
          <cell r="C301">
            <v>36577</v>
          </cell>
          <cell r="D301">
            <v>36762</v>
          </cell>
          <cell r="E301">
            <v>185</v>
          </cell>
          <cell r="F301">
            <v>92.23</v>
          </cell>
          <cell r="G301">
            <v>92.23</v>
          </cell>
          <cell r="H301">
            <v>16.849181394340199</v>
          </cell>
          <cell r="I301">
            <v>500000000</v>
          </cell>
          <cell r="J301">
            <v>13552352</v>
          </cell>
          <cell r="K301">
            <v>1248435295.5599999</v>
          </cell>
          <cell r="L301">
            <v>7788927</v>
          </cell>
          <cell r="M301">
            <v>718372737.21000004</v>
          </cell>
          <cell r="N301">
            <v>249.68705911199999</v>
          </cell>
          <cell r="O301">
            <v>12</v>
          </cell>
          <cell r="P301">
            <v>100</v>
          </cell>
          <cell r="S301">
            <v>50</v>
          </cell>
          <cell r="T301" t="str">
            <v>ГКО-6</v>
          </cell>
        </row>
        <row r="302">
          <cell r="A302" t="str">
            <v>KZ4CL2202A19</v>
          </cell>
          <cell r="B302" t="str">
            <v>32/12</v>
          </cell>
          <cell r="C302">
            <v>36578</v>
          </cell>
          <cell r="D302">
            <v>36944</v>
          </cell>
          <cell r="E302">
            <v>366</v>
          </cell>
          <cell r="F302">
            <v>84.76</v>
          </cell>
          <cell r="G302">
            <v>84.75</v>
          </cell>
          <cell r="H302">
            <v>17.980179329872598</v>
          </cell>
          <cell r="I302">
            <v>500000000</v>
          </cell>
          <cell r="J302">
            <v>2767826</v>
          </cell>
          <cell r="K302">
            <v>232622595.00999999</v>
          </cell>
          <cell r="L302">
            <v>1717801</v>
          </cell>
          <cell r="M302">
            <v>145598312.75999999</v>
          </cell>
          <cell r="N302">
            <v>46.524519001999998</v>
          </cell>
          <cell r="O302">
            <v>8</v>
          </cell>
          <cell r="P302">
            <v>100</v>
          </cell>
          <cell r="S302">
            <v>50</v>
          </cell>
          <cell r="T302" t="str">
            <v>ГКО-12</v>
          </cell>
        </row>
        <row r="303">
          <cell r="A303" t="str">
            <v>KZ4CL2302A18</v>
          </cell>
          <cell r="B303" t="str">
            <v>33/12</v>
          </cell>
          <cell r="C303">
            <v>36580</v>
          </cell>
          <cell r="D303">
            <v>36973</v>
          </cell>
          <cell r="E303">
            <v>364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500000000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50</v>
          </cell>
          <cell r="T303" t="str">
            <v>ГКО-12</v>
          </cell>
        </row>
        <row r="304">
          <cell r="A304" t="str">
            <v>KZ98K2104A03</v>
          </cell>
          <cell r="B304" t="str">
            <v>372/n</v>
          </cell>
          <cell r="C304">
            <v>36580</v>
          </cell>
          <cell r="D304">
            <v>36637</v>
          </cell>
          <cell r="E304">
            <v>56</v>
          </cell>
          <cell r="F304">
            <v>98.02</v>
          </cell>
          <cell r="G304">
            <v>98.02</v>
          </cell>
          <cell r="H304">
            <v>13.129973474801099</v>
          </cell>
          <cell r="I304">
            <v>300000000</v>
          </cell>
          <cell r="J304">
            <v>9019245</v>
          </cell>
          <cell r="K304">
            <v>883002351.58000004</v>
          </cell>
          <cell r="L304">
            <v>3192745</v>
          </cell>
          <cell r="M304">
            <v>312952864.89999998</v>
          </cell>
          <cell r="N304">
            <v>294.33411719333299</v>
          </cell>
          <cell r="O304">
            <v>12</v>
          </cell>
          <cell r="P304">
            <v>100</v>
          </cell>
          <cell r="Q304">
            <v>50</v>
          </cell>
          <cell r="R304">
            <v>25</v>
          </cell>
          <cell r="S304">
            <v>60</v>
          </cell>
          <cell r="T304" t="str">
            <v>Ноты-56</v>
          </cell>
        </row>
        <row r="305">
          <cell r="A305" t="str">
            <v>KZ33L3011A00</v>
          </cell>
          <cell r="B305" t="str">
            <v>1/9i</v>
          </cell>
          <cell r="C305">
            <v>36584</v>
          </cell>
          <cell r="D305">
            <v>36860</v>
          </cell>
          <cell r="E305">
            <v>273</v>
          </cell>
          <cell r="F305">
            <v>97.98</v>
          </cell>
          <cell r="G305">
            <v>97.95</v>
          </cell>
          <cell r="H305">
            <v>10.75</v>
          </cell>
          <cell r="I305">
            <v>300000000</v>
          </cell>
          <cell r="J305">
            <v>200500</v>
          </cell>
          <cell r="K305">
            <v>200500000</v>
          </cell>
          <cell r="L305">
            <v>30000</v>
          </cell>
          <cell r="M305">
            <v>30000000</v>
          </cell>
          <cell r="N305">
            <v>66.8333333333333</v>
          </cell>
          <cell r="O305">
            <v>5</v>
          </cell>
          <cell r="P305">
            <v>1000</v>
          </cell>
          <cell r="S305">
            <v>50</v>
          </cell>
          <cell r="T305" t="str">
            <v>ГИКО-9</v>
          </cell>
        </row>
        <row r="306">
          <cell r="A306" t="str">
            <v>KZ4CL0103A13</v>
          </cell>
          <cell r="B306" t="str">
            <v>34/12</v>
          </cell>
          <cell r="C306">
            <v>36585</v>
          </cell>
          <cell r="D306">
            <v>36951</v>
          </cell>
          <cell r="E306">
            <v>366</v>
          </cell>
          <cell r="F306">
            <v>84.76</v>
          </cell>
          <cell r="G306">
            <v>84.76</v>
          </cell>
          <cell r="H306">
            <v>17.980179329872598</v>
          </cell>
          <cell r="I306">
            <v>500000000</v>
          </cell>
          <cell r="J306">
            <v>3544757</v>
          </cell>
          <cell r="K306">
            <v>298922365.19</v>
          </cell>
          <cell r="L306">
            <v>1268000</v>
          </cell>
          <cell r="M306">
            <v>107475680</v>
          </cell>
          <cell r="N306">
            <v>59.784473038000002</v>
          </cell>
          <cell r="O306">
            <v>12</v>
          </cell>
          <cell r="P306">
            <v>100</v>
          </cell>
          <cell r="Q306">
            <v>30</v>
          </cell>
          <cell r="R306">
            <v>50</v>
          </cell>
          <cell r="S306">
            <v>50</v>
          </cell>
          <cell r="T306" t="str">
            <v>ГКО-12</v>
          </cell>
        </row>
        <row r="307">
          <cell r="A307" t="str">
            <v>KZ46L0109A04</v>
          </cell>
          <cell r="B307" t="str">
            <v>125/6</v>
          </cell>
          <cell r="C307">
            <v>36587</v>
          </cell>
          <cell r="D307">
            <v>36770</v>
          </cell>
          <cell r="E307">
            <v>183</v>
          </cell>
          <cell r="F307">
            <v>92.24</v>
          </cell>
          <cell r="G307">
            <v>92.24</v>
          </cell>
          <cell r="H307">
            <v>16.8256721595837</v>
          </cell>
          <cell r="I307">
            <v>500000000</v>
          </cell>
          <cell r="J307">
            <v>4260000</v>
          </cell>
          <cell r="K307">
            <v>391751600</v>
          </cell>
          <cell r="L307">
            <v>2900000</v>
          </cell>
          <cell r="M307">
            <v>267496000</v>
          </cell>
          <cell r="N307">
            <v>78.350319999999996</v>
          </cell>
          <cell r="O307">
            <v>7</v>
          </cell>
          <cell r="P307">
            <v>100</v>
          </cell>
          <cell r="Q307">
            <v>50</v>
          </cell>
          <cell r="R307">
            <v>25</v>
          </cell>
          <cell r="S307">
            <v>50</v>
          </cell>
          <cell r="T307" t="str">
            <v>ГКО-6</v>
          </cell>
        </row>
        <row r="308">
          <cell r="A308" t="str">
            <v>KZ96K1404A04</v>
          </cell>
          <cell r="B308" t="str">
            <v>373/n</v>
          </cell>
          <cell r="C308">
            <v>36587</v>
          </cell>
          <cell r="D308">
            <v>36630</v>
          </cell>
          <cell r="E308">
            <v>42</v>
          </cell>
          <cell r="F308">
            <v>98.52</v>
          </cell>
          <cell r="G308">
            <v>98.52</v>
          </cell>
          <cell r="H308">
            <v>13.019353092434701</v>
          </cell>
          <cell r="I308">
            <v>300000000</v>
          </cell>
          <cell r="J308">
            <v>18109328</v>
          </cell>
          <cell r="K308">
            <v>1783754751.79</v>
          </cell>
          <cell r="L308">
            <v>10962821</v>
          </cell>
          <cell r="M308">
            <v>1080057124.9200001</v>
          </cell>
          <cell r="N308">
            <v>594.58491726333295</v>
          </cell>
          <cell r="O308">
            <v>12</v>
          </cell>
          <cell r="P308">
            <v>100</v>
          </cell>
          <cell r="S308">
            <v>60</v>
          </cell>
          <cell r="T308" t="str">
            <v>Ноты-42</v>
          </cell>
        </row>
        <row r="309">
          <cell r="A309" t="str">
            <v>KZ97K2104A04</v>
          </cell>
          <cell r="B309" t="str">
            <v>374/n</v>
          </cell>
          <cell r="C309">
            <v>36588</v>
          </cell>
          <cell r="D309">
            <v>36637</v>
          </cell>
          <cell r="E309">
            <v>49</v>
          </cell>
          <cell r="F309">
            <v>98.26</v>
          </cell>
          <cell r="G309">
            <v>98.26</v>
          </cell>
          <cell r="H309">
            <v>13.154604402314501</v>
          </cell>
          <cell r="I309">
            <v>300000000</v>
          </cell>
          <cell r="J309">
            <v>3885333</v>
          </cell>
          <cell r="K309">
            <v>381685150.57999998</v>
          </cell>
          <cell r="L309">
            <v>2593333</v>
          </cell>
          <cell r="M309">
            <v>254820900.58000001</v>
          </cell>
          <cell r="N309">
            <v>127.228383526667</v>
          </cell>
          <cell r="O309">
            <v>9</v>
          </cell>
          <cell r="P309">
            <v>100</v>
          </cell>
          <cell r="S309">
            <v>60</v>
          </cell>
          <cell r="T309" t="str">
            <v>Ноты-49</v>
          </cell>
        </row>
        <row r="310">
          <cell r="A310" t="str">
            <v>KZ4CL0203A12</v>
          </cell>
          <cell r="B310" t="str">
            <v>6/12B</v>
          </cell>
          <cell r="C310">
            <v>36588</v>
          </cell>
          <cell r="D310">
            <v>36952</v>
          </cell>
          <cell r="E310">
            <v>366</v>
          </cell>
          <cell r="F310">
            <v>90.91</v>
          </cell>
          <cell r="G310">
            <v>90.91</v>
          </cell>
          <cell r="H310">
            <v>9.9989000109998898</v>
          </cell>
          <cell r="I310">
            <v>4000000</v>
          </cell>
          <cell r="J310">
            <v>278697</v>
          </cell>
          <cell r="K310">
            <v>25314062.09</v>
          </cell>
          <cell r="L310">
            <v>95828</v>
          </cell>
          <cell r="M310">
            <v>8711723.4800000004</v>
          </cell>
          <cell r="N310">
            <v>632.85155225000005</v>
          </cell>
          <cell r="O310">
            <v>13</v>
          </cell>
          <cell r="P310">
            <v>100</v>
          </cell>
          <cell r="Q310">
            <v>140.5</v>
          </cell>
          <cell r="R310">
            <v>145.30000000000001</v>
          </cell>
          <cell r="S310">
            <v>50</v>
          </cell>
          <cell r="T310" t="str">
            <v>ГКВО-12</v>
          </cell>
        </row>
        <row r="311">
          <cell r="A311" t="str">
            <v>KZ46L0709A08</v>
          </cell>
          <cell r="B311" t="str">
            <v>126/6</v>
          </cell>
          <cell r="C311">
            <v>36591</v>
          </cell>
          <cell r="D311">
            <v>36776</v>
          </cell>
          <cell r="E311">
            <v>185</v>
          </cell>
          <cell r="F311">
            <v>92.24</v>
          </cell>
          <cell r="G311">
            <v>92.24</v>
          </cell>
          <cell r="H311">
            <v>16.8256721595837</v>
          </cell>
          <cell r="I311">
            <v>500000000</v>
          </cell>
          <cell r="J311">
            <v>3764050</v>
          </cell>
          <cell r="K311">
            <v>346148842.5</v>
          </cell>
          <cell r="L311">
            <v>2050000</v>
          </cell>
          <cell r="M311">
            <v>189092000</v>
          </cell>
          <cell r="N311">
            <v>69.229768500000006</v>
          </cell>
          <cell r="O311">
            <v>8</v>
          </cell>
          <cell r="P311">
            <v>100</v>
          </cell>
          <cell r="Q311">
            <v>50</v>
          </cell>
          <cell r="R311">
            <v>25</v>
          </cell>
          <cell r="S311">
            <v>50</v>
          </cell>
          <cell r="T311" t="str">
            <v>ГКО-6</v>
          </cell>
        </row>
        <row r="312">
          <cell r="A312" t="str">
            <v>KZ4CL0803A16</v>
          </cell>
          <cell r="B312" t="str">
            <v>35/12</v>
          </cell>
          <cell r="C312">
            <v>36592</v>
          </cell>
          <cell r="D312">
            <v>36958</v>
          </cell>
          <cell r="E312">
            <v>366</v>
          </cell>
          <cell r="F312">
            <v>84.76</v>
          </cell>
          <cell r="G312">
            <v>84.76</v>
          </cell>
          <cell r="H312">
            <v>17.980179329872598</v>
          </cell>
          <cell r="I312">
            <v>500000000</v>
          </cell>
          <cell r="J312">
            <v>3397010</v>
          </cell>
          <cell r="K312">
            <v>285721530.30000001</v>
          </cell>
          <cell r="L312">
            <v>2270000</v>
          </cell>
          <cell r="M312">
            <v>192405200</v>
          </cell>
          <cell r="N312">
            <v>57.144306059999998</v>
          </cell>
          <cell r="O312">
            <v>5</v>
          </cell>
          <cell r="P312">
            <v>100</v>
          </cell>
          <cell r="S312">
            <v>50</v>
          </cell>
          <cell r="T312" t="str">
            <v>ГКО-12</v>
          </cell>
        </row>
        <row r="313">
          <cell r="A313" t="str">
            <v>KZ96K2004A06</v>
          </cell>
          <cell r="B313" t="str">
            <v>375/n</v>
          </cell>
          <cell r="C313">
            <v>36592</v>
          </cell>
          <cell r="D313">
            <v>36636</v>
          </cell>
          <cell r="E313">
            <v>42</v>
          </cell>
          <cell r="F313">
            <v>98.52</v>
          </cell>
          <cell r="G313">
            <v>98.52</v>
          </cell>
          <cell r="H313">
            <v>13.019353092434701</v>
          </cell>
          <cell r="I313">
            <v>300000000</v>
          </cell>
          <cell r="J313">
            <v>5211807</v>
          </cell>
          <cell r="K313">
            <v>513207407.79000002</v>
          </cell>
          <cell r="L313">
            <v>2791400</v>
          </cell>
          <cell r="M313">
            <v>275008722</v>
          </cell>
          <cell r="N313">
            <v>171.06913592999999</v>
          </cell>
          <cell r="O313">
            <v>8</v>
          </cell>
          <cell r="P313">
            <v>100</v>
          </cell>
          <cell r="Q313">
            <v>30</v>
          </cell>
          <cell r="R313">
            <v>50</v>
          </cell>
          <cell r="S313">
            <v>60</v>
          </cell>
          <cell r="T313" t="str">
            <v>Ноты-42</v>
          </cell>
        </row>
        <row r="314">
          <cell r="A314" t="str">
            <v>KZ99K1205A02</v>
          </cell>
          <cell r="B314" t="str">
            <v>376/n</v>
          </cell>
          <cell r="C314">
            <v>36594</v>
          </cell>
          <cell r="D314">
            <v>36658</v>
          </cell>
          <cell r="E314">
            <v>63</v>
          </cell>
          <cell r="F314">
            <v>97.77</v>
          </cell>
          <cell r="G314">
            <v>97.76</v>
          </cell>
          <cell r="H314">
            <v>13.178321002807101</v>
          </cell>
          <cell r="I314">
            <v>300000000</v>
          </cell>
          <cell r="J314">
            <v>7992140</v>
          </cell>
          <cell r="K314">
            <v>780669824.91999996</v>
          </cell>
          <cell r="L314">
            <v>5759829</v>
          </cell>
          <cell r="M314">
            <v>563133881.33000004</v>
          </cell>
          <cell r="N314">
            <v>260.22327497333299</v>
          </cell>
          <cell r="O314">
            <v>11</v>
          </cell>
          <cell r="P314">
            <v>100</v>
          </cell>
          <cell r="Q314">
            <v>50</v>
          </cell>
          <cell r="R314">
            <v>25</v>
          </cell>
          <cell r="S314">
            <v>60</v>
          </cell>
          <cell r="T314" t="str">
            <v>Ноты-63</v>
          </cell>
        </row>
        <row r="315">
          <cell r="A315" t="str">
            <v>KZ4CL0903A15</v>
          </cell>
          <cell r="B315" t="str">
            <v>7/12B</v>
          </cell>
          <cell r="C315">
            <v>36594</v>
          </cell>
          <cell r="D315">
            <v>36959</v>
          </cell>
          <cell r="E315">
            <v>365</v>
          </cell>
          <cell r="F315">
            <v>90.97</v>
          </cell>
          <cell r="G315">
            <v>90.97</v>
          </cell>
          <cell r="H315">
            <v>9.9263493459382204</v>
          </cell>
          <cell r="I315">
            <v>4000000</v>
          </cell>
          <cell r="J315">
            <v>203404</v>
          </cell>
          <cell r="K315">
            <v>18472834.879999999</v>
          </cell>
          <cell r="L315">
            <v>122404</v>
          </cell>
          <cell r="M315">
            <v>11135091.880000001</v>
          </cell>
          <cell r="N315">
            <v>461.82087200000001</v>
          </cell>
          <cell r="O315">
            <v>12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50</v>
          </cell>
          <cell r="T315" t="str">
            <v>ГКВО-12</v>
          </cell>
        </row>
        <row r="316">
          <cell r="A316" t="str">
            <v>KZ46L0809A07</v>
          </cell>
          <cell r="B316" t="str">
            <v>127/6</v>
          </cell>
          <cell r="C316">
            <v>36595</v>
          </cell>
          <cell r="D316">
            <v>36777</v>
          </cell>
          <cell r="E316">
            <v>185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500000000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50</v>
          </cell>
          <cell r="T316" t="str">
            <v>ГКО-6</v>
          </cell>
        </row>
        <row r="317">
          <cell r="A317" t="str">
            <v>KZ97K2804A07</v>
          </cell>
          <cell r="B317" t="str">
            <v>377/n</v>
          </cell>
          <cell r="C317">
            <v>36595</v>
          </cell>
          <cell r="D317">
            <v>36644</v>
          </cell>
          <cell r="E317">
            <v>49</v>
          </cell>
          <cell r="F317">
            <v>98.27</v>
          </cell>
          <cell r="G317">
            <v>98.27</v>
          </cell>
          <cell r="H317">
            <v>13.077672302257699</v>
          </cell>
          <cell r="I317">
            <v>300000000</v>
          </cell>
          <cell r="J317">
            <v>10821967</v>
          </cell>
          <cell r="K317">
            <v>1053329872.67</v>
          </cell>
          <cell r="L317">
            <v>5846344</v>
          </cell>
          <cell r="M317">
            <v>574520434.27999997</v>
          </cell>
          <cell r="N317">
            <v>351.10995755666698</v>
          </cell>
          <cell r="O317">
            <v>14</v>
          </cell>
          <cell r="P317">
            <v>100</v>
          </cell>
          <cell r="Q317">
            <v>50</v>
          </cell>
          <cell r="R317">
            <v>50</v>
          </cell>
          <cell r="S317">
            <v>60</v>
          </cell>
          <cell r="T317" t="str">
            <v>Ноты-49</v>
          </cell>
        </row>
        <row r="318">
          <cell r="A318" t="str">
            <v>KZ46L1409A09</v>
          </cell>
          <cell r="B318" t="str">
            <v>128/6</v>
          </cell>
          <cell r="C318">
            <v>36598</v>
          </cell>
          <cell r="D318">
            <v>36783</v>
          </cell>
          <cell r="E318">
            <v>185</v>
          </cell>
          <cell r="F318">
            <v>92.24</v>
          </cell>
          <cell r="G318">
            <v>92.24</v>
          </cell>
          <cell r="H318">
            <v>16.8256721595837</v>
          </cell>
          <cell r="I318">
            <v>500000000</v>
          </cell>
          <cell r="J318">
            <v>4198149</v>
          </cell>
          <cell r="K318">
            <v>386553221.25999999</v>
          </cell>
          <cell r="L318">
            <v>2006644</v>
          </cell>
          <cell r="M318">
            <v>185092842.56</v>
          </cell>
          <cell r="N318">
            <v>77.310644252000003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50</v>
          </cell>
          <cell r="T318" t="str">
            <v>ГКО-6</v>
          </cell>
        </row>
        <row r="319">
          <cell r="A319" t="str">
            <v>KZ4CL1503A17</v>
          </cell>
          <cell r="B319" t="str">
            <v>36/12</v>
          </cell>
          <cell r="C319">
            <v>36599</v>
          </cell>
          <cell r="D319">
            <v>36965</v>
          </cell>
          <cell r="E319">
            <v>366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500000000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50</v>
          </cell>
          <cell r="T319" t="str">
            <v>ГКО-12</v>
          </cell>
        </row>
        <row r="320">
          <cell r="A320" t="str">
            <v>KZ97K0405A04</v>
          </cell>
          <cell r="B320" t="str">
            <v>378/n</v>
          </cell>
          <cell r="C320">
            <v>36599</v>
          </cell>
          <cell r="D320">
            <v>36650</v>
          </cell>
          <cell r="E320">
            <v>49</v>
          </cell>
          <cell r="F320">
            <v>98.27</v>
          </cell>
          <cell r="G320">
            <v>98.27</v>
          </cell>
          <cell r="H320">
            <v>13.077672302257699</v>
          </cell>
          <cell r="I320">
            <v>300000000</v>
          </cell>
          <cell r="J320">
            <v>3015243</v>
          </cell>
          <cell r="K320">
            <v>296003674.07999998</v>
          </cell>
          <cell r="L320">
            <v>2595000</v>
          </cell>
          <cell r="M320">
            <v>255010650</v>
          </cell>
          <cell r="N320">
            <v>98.667891359999999</v>
          </cell>
          <cell r="O320">
            <v>7</v>
          </cell>
          <cell r="P320">
            <v>100</v>
          </cell>
          <cell r="S320">
            <v>60</v>
          </cell>
          <cell r="T320" t="str">
            <v>Ноты-49</v>
          </cell>
        </row>
        <row r="321">
          <cell r="A321" t="str">
            <v>KZ96K2704A09</v>
          </cell>
          <cell r="B321" t="str">
            <v>379/n</v>
          </cell>
          <cell r="C321">
            <v>36600</v>
          </cell>
          <cell r="D321">
            <v>36643</v>
          </cell>
          <cell r="E321">
            <v>42</v>
          </cell>
          <cell r="F321">
            <v>98.53</v>
          </cell>
          <cell r="G321">
            <v>98.53</v>
          </cell>
          <cell r="H321">
            <v>12.9300720592713</v>
          </cell>
          <cell r="I321">
            <v>300000000</v>
          </cell>
          <cell r="J321">
            <v>5062461</v>
          </cell>
          <cell r="K321">
            <v>498451096.25</v>
          </cell>
          <cell r="L321">
            <v>2502218</v>
          </cell>
          <cell r="M321">
            <v>246543539.53999999</v>
          </cell>
          <cell r="N321">
            <v>166.150365416667</v>
          </cell>
          <cell r="O321">
            <v>11</v>
          </cell>
          <cell r="P321">
            <v>100</v>
          </cell>
          <cell r="Q321">
            <v>30</v>
          </cell>
          <cell r="R321">
            <v>50</v>
          </cell>
          <cell r="S321">
            <v>60</v>
          </cell>
          <cell r="T321" t="str">
            <v>Ноты-42</v>
          </cell>
        </row>
        <row r="322">
          <cell r="A322" t="str">
            <v>KZ43L1606A03</v>
          </cell>
          <cell r="B322" t="str">
            <v>261/3</v>
          </cell>
          <cell r="C322">
            <v>36601</v>
          </cell>
          <cell r="D322">
            <v>36693</v>
          </cell>
          <cell r="E322">
            <v>92</v>
          </cell>
          <cell r="F322">
            <v>96.36</v>
          </cell>
          <cell r="G322">
            <v>96.36</v>
          </cell>
          <cell r="H322">
            <v>15.1100041511</v>
          </cell>
          <cell r="I322">
            <v>300000000</v>
          </cell>
          <cell r="J322">
            <v>8005456</v>
          </cell>
          <cell r="K322">
            <v>770621950.15999997</v>
          </cell>
          <cell r="L322">
            <v>4189356</v>
          </cell>
          <cell r="M322">
            <v>403686344.16000003</v>
          </cell>
          <cell r="N322">
            <v>256.87398338666702</v>
          </cell>
          <cell r="O322">
            <v>12</v>
          </cell>
          <cell r="P322">
            <v>100</v>
          </cell>
          <cell r="Q322">
            <v>50</v>
          </cell>
          <cell r="R322">
            <v>25</v>
          </cell>
          <cell r="S322">
            <v>60</v>
          </cell>
          <cell r="T322" t="str">
            <v>ГКО-3</v>
          </cell>
        </row>
        <row r="323">
          <cell r="A323" t="str">
            <v>KZ46L1509A08</v>
          </cell>
          <cell r="B323" t="str">
            <v>129/6</v>
          </cell>
          <cell r="C323">
            <v>36602</v>
          </cell>
          <cell r="D323">
            <v>36784</v>
          </cell>
          <cell r="E323">
            <v>182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500000000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60</v>
          </cell>
          <cell r="T323" t="str">
            <v>ГКО-6</v>
          </cell>
        </row>
        <row r="324">
          <cell r="A324" t="str">
            <v>KZ99K1905A05</v>
          </cell>
          <cell r="B324" t="str">
            <v>380/n</v>
          </cell>
          <cell r="C324">
            <v>36602</v>
          </cell>
          <cell r="D324">
            <v>36665</v>
          </cell>
          <cell r="E324">
            <v>63</v>
          </cell>
          <cell r="F324">
            <v>97.77</v>
          </cell>
          <cell r="G324">
            <v>97.77</v>
          </cell>
          <cell r="H324">
            <v>13.178321002807101</v>
          </cell>
          <cell r="I324">
            <v>300000000</v>
          </cell>
          <cell r="J324">
            <v>1216619</v>
          </cell>
          <cell r="K324">
            <v>118738253.98999999</v>
          </cell>
          <cell r="L324">
            <v>1036308</v>
          </cell>
          <cell r="M324">
            <v>101319833.16</v>
          </cell>
          <cell r="N324">
            <v>39.579417996666699</v>
          </cell>
          <cell r="O324">
            <v>9</v>
          </cell>
          <cell r="P324">
            <v>100</v>
          </cell>
          <cell r="S324">
            <v>60</v>
          </cell>
          <cell r="T324" t="str">
            <v>Ноты-63</v>
          </cell>
        </row>
        <row r="325">
          <cell r="A325" t="str">
            <v>KZ46L2109A00</v>
          </cell>
          <cell r="B325" t="str">
            <v>130/6</v>
          </cell>
          <cell r="C325">
            <v>36605</v>
          </cell>
          <cell r="D325">
            <v>36790</v>
          </cell>
          <cell r="E325">
            <v>185</v>
          </cell>
          <cell r="F325">
            <v>92.24</v>
          </cell>
          <cell r="G325">
            <v>92.24</v>
          </cell>
          <cell r="H325">
            <v>16.8256721595837</v>
          </cell>
          <cell r="I325">
            <v>500000000</v>
          </cell>
          <cell r="J325">
            <v>3645200</v>
          </cell>
          <cell r="K325">
            <v>331643345.5</v>
          </cell>
          <cell r="L325">
            <v>1284130</v>
          </cell>
          <cell r="M325">
            <v>118453571.84999999</v>
          </cell>
          <cell r="N325">
            <v>66.328669099999999</v>
          </cell>
          <cell r="O325">
            <v>8</v>
          </cell>
          <cell r="P325">
            <v>100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ГКО-6</v>
          </cell>
        </row>
        <row r="326">
          <cell r="A326" t="str">
            <v>KZ4CL2203A18</v>
          </cell>
          <cell r="B326" t="str">
            <v>37/12</v>
          </cell>
          <cell r="C326">
            <v>36606</v>
          </cell>
          <cell r="D326">
            <v>36972</v>
          </cell>
          <cell r="E326">
            <v>366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500000000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50</v>
          </cell>
          <cell r="T326" t="str">
            <v>ГКО-12</v>
          </cell>
        </row>
        <row r="327">
          <cell r="A327" t="str">
            <v>KZ95K2704A00</v>
          </cell>
          <cell r="B327" t="str">
            <v>381/n</v>
          </cell>
          <cell r="C327">
            <v>36606</v>
          </cell>
          <cell r="D327">
            <v>36643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300000000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60</v>
          </cell>
          <cell r="T327" t="str">
            <v>Ноты-35</v>
          </cell>
        </row>
        <row r="328">
          <cell r="A328" t="str">
            <v>KZ46L2209A09</v>
          </cell>
          <cell r="B328" t="str">
            <v>131/6</v>
          </cell>
          <cell r="C328">
            <v>36609</v>
          </cell>
          <cell r="D328">
            <v>36791</v>
          </cell>
          <cell r="E328">
            <v>182</v>
          </cell>
          <cell r="F328">
            <v>92.24</v>
          </cell>
          <cell r="G328">
            <v>92.24</v>
          </cell>
          <cell r="H328">
            <v>16.8256721595837</v>
          </cell>
          <cell r="I328">
            <v>500000000</v>
          </cell>
          <cell r="J328">
            <v>3315000</v>
          </cell>
          <cell r="K328">
            <v>299540360</v>
          </cell>
          <cell r="L328">
            <v>2105000</v>
          </cell>
          <cell r="M328">
            <v>194165200</v>
          </cell>
          <cell r="N328">
            <v>59.908071999999997</v>
          </cell>
          <cell r="O328">
            <v>10</v>
          </cell>
          <cell r="P328">
            <v>100</v>
          </cell>
          <cell r="S328">
            <v>50</v>
          </cell>
          <cell r="T328" t="str">
            <v>ГКО-6</v>
          </cell>
        </row>
        <row r="329">
          <cell r="A329" t="str">
            <v>KZ96K0505A04</v>
          </cell>
          <cell r="B329" t="str">
            <v>382/n</v>
          </cell>
          <cell r="C329">
            <v>36609</v>
          </cell>
          <cell r="D329">
            <v>36651</v>
          </cell>
          <cell r="E329">
            <v>42</v>
          </cell>
          <cell r="F329">
            <v>98.53</v>
          </cell>
          <cell r="G329">
            <v>98.53</v>
          </cell>
          <cell r="H329">
            <v>12.9300720592713</v>
          </cell>
          <cell r="I329">
            <v>300000000</v>
          </cell>
          <cell r="J329">
            <v>8455971</v>
          </cell>
          <cell r="K329">
            <v>833022448.02999997</v>
          </cell>
          <cell r="L329">
            <v>6775971</v>
          </cell>
          <cell r="M329">
            <v>667636422.63</v>
          </cell>
          <cell r="N329">
            <v>277.674149343333</v>
          </cell>
          <cell r="O329">
            <v>11</v>
          </cell>
          <cell r="P329">
            <v>100</v>
          </cell>
          <cell r="Q329">
            <v>30</v>
          </cell>
          <cell r="R329">
            <v>100</v>
          </cell>
          <cell r="S329">
            <v>60</v>
          </cell>
          <cell r="T329" t="str">
            <v>Ноты-42</v>
          </cell>
        </row>
        <row r="330">
          <cell r="A330" t="str">
            <v>KZ46L2809A03</v>
          </cell>
          <cell r="B330" t="str">
            <v>132/6</v>
          </cell>
          <cell r="C330">
            <v>36612</v>
          </cell>
          <cell r="D330">
            <v>36797</v>
          </cell>
          <cell r="E330">
            <v>185</v>
          </cell>
          <cell r="F330">
            <v>92.24</v>
          </cell>
          <cell r="G330">
            <v>92.24</v>
          </cell>
          <cell r="H330">
            <v>16.8256721595837</v>
          </cell>
          <cell r="I330">
            <v>500000000</v>
          </cell>
          <cell r="J330">
            <v>3616796</v>
          </cell>
          <cell r="K330">
            <v>333322549.68000001</v>
          </cell>
          <cell r="L330">
            <v>3096796</v>
          </cell>
          <cell r="M330">
            <v>285648463.04000002</v>
          </cell>
          <cell r="N330">
            <v>66.664509936000002</v>
          </cell>
          <cell r="O330">
            <v>11</v>
          </cell>
          <cell r="P330">
            <v>100</v>
          </cell>
          <cell r="Q330">
            <v>50</v>
          </cell>
          <cell r="R330">
            <v>100</v>
          </cell>
          <cell r="S330">
            <v>50</v>
          </cell>
          <cell r="T330" t="str">
            <v>ГКО-6</v>
          </cell>
        </row>
        <row r="331">
          <cell r="A331" t="str">
            <v>KZ4CL2903A11</v>
          </cell>
          <cell r="B331" t="str">
            <v>38/12</v>
          </cell>
          <cell r="C331">
            <v>36613</v>
          </cell>
          <cell r="D331">
            <v>36979</v>
          </cell>
          <cell r="E331">
            <v>366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50</v>
          </cell>
          <cell r="T331" t="str">
            <v>ГКО-12</v>
          </cell>
        </row>
        <row r="332">
          <cell r="A332" t="str">
            <v>KZ96K1105A06</v>
          </cell>
          <cell r="B332" t="str">
            <v>383/n</v>
          </cell>
          <cell r="C332">
            <v>36614</v>
          </cell>
          <cell r="D332">
            <v>36657</v>
          </cell>
          <cell r="E332">
            <v>42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300000000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Ноты-42</v>
          </cell>
        </row>
        <row r="333">
          <cell r="A333" t="str">
            <v>KZ46L2909A02</v>
          </cell>
          <cell r="B333" t="str">
            <v>29/6B</v>
          </cell>
          <cell r="C333">
            <v>36615</v>
          </cell>
          <cell r="D333">
            <v>36798</v>
          </cell>
          <cell r="E333">
            <v>182</v>
          </cell>
          <cell r="F333">
            <v>95.37</v>
          </cell>
          <cell r="G333">
            <v>95.37</v>
          </cell>
          <cell r="H333">
            <v>9.7095522701058901</v>
          </cell>
          <cell r="I333">
            <v>4000000</v>
          </cell>
          <cell r="J333">
            <v>140119</v>
          </cell>
          <cell r="K333">
            <v>13349422.33</v>
          </cell>
          <cell r="L333">
            <v>123319</v>
          </cell>
          <cell r="M333">
            <v>11760933.029999999</v>
          </cell>
          <cell r="N333">
            <v>333.73555825</v>
          </cell>
          <cell r="O333">
            <v>11</v>
          </cell>
          <cell r="P333">
            <v>100</v>
          </cell>
          <cell r="Q333">
            <v>141.80000000000001</v>
          </cell>
          <cell r="R333">
            <v>142.75</v>
          </cell>
          <cell r="S333">
            <v>50</v>
          </cell>
          <cell r="T333" t="str">
            <v>ГКВО-6</v>
          </cell>
        </row>
        <row r="334">
          <cell r="A334" t="str">
            <v>KZ98K2605A07</v>
          </cell>
          <cell r="B334" t="str">
            <v>384/n</v>
          </cell>
          <cell r="C334">
            <v>36615</v>
          </cell>
          <cell r="D334">
            <v>36672</v>
          </cell>
          <cell r="E334">
            <v>56</v>
          </cell>
          <cell r="F334">
            <v>98.02</v>
          </cell>
          <cell r="G334">
            <v>98.02</v>
          </cell>
          <cell r="H334">
            <v>13.129973474801099</v>
          </cell>
          <cell r="I334">
            <v>300000000</v>
          </cell>
          <cell r="J334">
            <v>3762266</v>
          </cell>
          <cell r="K334">
            <v>368486737.06</v>
          </cell>
          <cell r="L334">
            <v>1619990</v>
          </cell>
          <cell r="M334">
            <v>158792199.5</v>
          </cell>
          <cell r="N334">
            <v>122.828912353333</v>
          </cell>
          <cell r="O334">
            <v>10</v>
          </cell>
          <cell r="P334">
            <v>100</v>
          </cell>
          <cell r="Q334">
            <v>50</v>
          </cell>
          <cell r="R334">
            <v>100</v>
          </cell>
          <cell r="S334">
            <v>60</v>
          </cell>
          <cell r="T334" t="str">
            <v>Ноты-56</v>
          </cell>
        </row>
        <row r="335">
          <cell r="A335" t="str">
            <v>KZ8SK2804A02</v>
          </cell>
          <cell r="B335" t="str">
            <v>385/n</v>
          </cell>
          <cell r="C335">
            <v>36616</v>
          </cell>
          <cell r="D335">
            <v>36644</v>
          </cell>
          <cell r="E335">
            <v>28</v>
          </cell>
          <cell r="F335">
            <v>99.03</v>
          </cell>
          <cell r="G335">
            <v>99.03</v>
          </cell>
          <cell r="H335">
            <v>12.733515096435401</v>
          </cell>
          <cell r="I335">
            <v>300000000</v>
          </cell>
          <cell r="J335">
            <v>1539839</v>
          </cell>
          <cell r="K335">
            <v>152372430.37</v>
          </cell>
          <cell r="L335">
            <v>485239</v>
          </cell>
          <cell r="M335">
            <v>48053218.170000002</v>
          </cell>
          <cell r="N335">
            <v>50.790810123333301</v>
          </cell>
          <cell r="O335">
            <v>8</v>
          </cell>
          <cell r="P335">
            <v>100</v>
          </cell>
          <cell r="S335">
            <v>60</v>
          </cell>
          <cell r="T335" t="str">
            <v>Ноты-28</v>
          </cell>
        </row>
        <row r="336">
          <cell r="A336" t="str">
            <v>KZ46L0510A07</v>
          </cell>
          <cell r="B336" t="str">
            <v>133/6</v>
          </cell>
          <cell r="C336">
            <v>36619</v>
          </cell>
          <cell r="D336">
            <v>36804</v>
          </cell>
          <cell r="E336">
            <v>185</v>
          </cell>
          <cell r="F336">
            <v>92.24</v>
          </cell>
          <cell r="G336">
            <v>92.24</v>
          </cell>
          <cell r="H336">
            <v>16.8256721595837</v>
          </cell>
          <cell r="I336">
            <v>500000000</v>
          </cell>
          <cell r="J336">
            <v>1070764</v>
          </cell>
          <cell r="K336">
            <v>98532134.359999999</v>
          </cell>
          <cell r="L336">
            <v>542064</v>
          </cell>
          <cell r="M336">
            <v>49999983.359999999</v>
          </cell>
          <cell r="N336">
            <v>19.706426872000002</v>
          </cell>
          <cell r="O336">
            <v>6</v>
          </cell>
          <cell r="P336">
            <v>100</v>
          </cell>
          <cell r="S336">
            <v>50</v>
          </cell>
          <cell r="T336" t="str">
            <v>ГКО-6</v>
          </cell>
        </row>
        <row r="337">
          <cell r="A337" t="str">
            <v>KZ4CL0504A18</v>
          </cell>
          <cell r="B337" t="str">
            <v>39/12</v>
          </cell>
          <cell r="C337">
            <v>36620</v>
          </cell>
          <cell r="D337">
            <v>36986</v>
          </cell>
          <cell r="E337">
            <v>366</v>
          </cell>
          <cell r="F337">
            <v>84.76</v>
          </cell>
          <cell r="G337">
            <v>84.76</v>
          </cell>
          <cell r="H337">
            <v>17.980179329872598</v>
          </cell>
          <cell r="I337">
            <v>500000000</v>
          </cell>
          <cell r="J337">
            <v>1852500</v>
          </cell>
          <cell r="K337">
            <v>155263825</v>
          </cell>
          <cell r="L337">
            <v>1000000</v>
          </cell>
          <cell r="M337">
            <v>84760000</v>
          </cell>
          <cell r="N337">
            <v>31.052765000000001</v>
          </cell>
          <cell r="O337">
            <v>7</v>
          </cell>
          <cell r="P337">
            <v>100</v>
          </cell>
          <cell r="Q337">
            <v>50</v>
          </cell>
          <cell r="R337">
            <v>100</v>
          </cell>
          <cell r="S337">
            <v>50</v>
          </cell>
          <cell r="T337" t="str">
            <v>ГКО-12</v>
          </cell>
        </row>
        <row r="338">
          <cell r="A338" t="str">
            <v>KZ95K1105A07</v>
          </cell>
          <cell r="B338" t="str">
            <v>386/n</v>
          </cell>
          <cell r="C338">
            <v>36621</v>
          </cell>
          <cell r="D338">
            <v>36657</v>
          </cell>
          <cell r="E338">
            <v>35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300000000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10</v>
          </cell>
          <cell r="P338">
            <v>100</v>
          </cell>
          <cell r="S338">
            <v>60</v>
          </cell>
          <cell r="T338" t="str">
            <v>Ноты-42</v>
          </cell>
        </row>
        <row r="339">
          <cell r="A339" t="str">
            <v>KZ97K2605A08</v>
          </cell>
          <cell r="B339" t="str">
            <v>387/n</v>
          </cell>
          <cell r="C339">
            <v>36622</v>
          </cell>
          <cell r="D339">
            <v>36672</v>
          </cell>
          <cell r="E339">
            <v>49</v>
          </cell>
          <cell r="F339">
            <v>98.28</v>
          </cell>
          <cell r="G339">
            <v>98.27</v>
          </cell>
          <cell r="H339">
            <v>13.000755857898699</v>
          </cell>
          <cell r="I339">
            <v>300000000</v>
          </cell>
          <cell r="J339">
            <v>8041697</v>
          </cell>
          <cell r="K339">
            <v>790040394.96000004</v>
          </cell>
          <cell r="L339">
            <v>6611697</v>
          </cell>
          <cell r="M339">
            <v>649786861.15999997</v>
          </cell>
          <cell r="N339">
            <v>263.34679832</v>
          </cell>
          <cell r="O339">
            <v>13</v>
          </cell>
          <cell r="P339">
            <v>100</v>
          </cell>
          <cell r="Q339">
            <v>50</v>
          </cell>
          <cell r="R339">
            <v>100</v>
          </cell>
          <cell r="S339">
            <v>60</v>
          </cell>
          <cell r="T339" t="str">
            <v>Ноты-56</v>
          </cell>
        </row>
        <row r="340">
          <cell r="A340" t="str">
            <v>KZ4CL0604A17</v>
          </cell>
          <cell r="B340" t="str">
            <v>40/12</v>
          </cell>
          <cell r="C340">
            <v>36622</v>
          </cell>
          <cell r="D340">
            <v>36987</v>
          </cell>
          <cell r="E340">
            <v>366</v>
          </cell>
          <cell r="F340">
            <v>84.76</v>
          </cell>
          <cell r="G340">
            <v>84.76</v>
          </cell>
          <cell r="H340">
            <v>17.980179329872598</v>
          </cell>
          <cell r="I340">
            <v>500000000</v>
          </cell>
          <cell r="J340">
            <v>2175575</v>
          </cell>
          <cell r="K340">
            <v>182179165.5</v>
          </cell>
          <cell r="L340">
            <v>237615</v>
          </cell>
          <cell r="M340">
            <v>20140247.399999999</v>
          </cell>
          <cell r="N340">
            <v>36.435833100000004</v>
          </cell>
          <cell r="O340">
            <v>8</v>
          </cell>
          <cell r="P340">
            <v>100</v>
          </cell>
          <cell r="S340">
            <v>50</v>
          </cell>
          <cell r="T340" t="str">
            <v>ГКО-12</v>
          </cell>
        </row>
        <row r="341">
          <cell r="A341" t="str">
            <v>KZ46L0610A06</v>
          </cell>
          <cell r="B341" t="str">
            <v>134/6</v>
          </cell>
          <cell r="C341">
            <v>36623</v>
          </cell>
          <cell r="D341">
            <v>36805</v>
          </cell>
          <cell r="E341">
            <v>182</v>
          </cell>
          <cell r="F341">
            <v>92.24</v>
          </cell>
          <cell r="G341">
            <v>92.24</v>
          </cell>
          <cell r="H341">
            <v>16.8256721595837</v>
          </cell>
          <cell r="I341">
            <v>500000000</v>
          </cell>
          <cell r="J341">
            <v>8396886</v>
          </cell>
          <cell r="K341">
            <v>773949349.63999999</v>
          </cell>
          <cell r="L341">
            <v>5519386</v>
          </cell>
          <cell r="M341">
            <v>509108164.63999999</v>
          </cell>
          <cell r="N341">
            <v>154.789869928</v>
          </cell>
          <cell r="O341">
            <v>8</v>
          </cell>
          <cell r="P341">
            <v>100</v>
          </cell>
          <cell r="S341">
            <v>50</v>
          </cell>
          <cell r="T341" t="str">
            <v>ГКО-6</v>
          </cell>
        </row>
        <row r="342">
          <cell r="A342" t="str">
            <v>KZ43L1307A05</v>
          </cell>
          <cell r="B342" t="str">
            <v>262/3</v>
          </cell>
          <cell r="C342">
            <v>36626</v>
          </cell>
          <cell r="D342">
            <v>36720</v>
          </cell>
          <cell r="E342">
            <v>94</v>
          </cell>
          <cell r="F342">
            <v>96.37</v>
          </cell>
          <cell r="G342">
            <v>96.37</v>
          </cell>
          <cell r="H342">
            <v>15.066929542388699</v>
          </cell>
          <cell r="I342">
            <v>500000000</v>
          </cell>
          <cell r="J342">
            <v>11058130</v>
          </cell>
          <cell r="K342">
            <v>1064859636</v>
          </cell>
          <cell r="L342">
            <v>5771670</v>
          </cell>
          <cell r="M342">
            <v>556215837.89999998</v>
          </cell>
          <cell r="N342">
            <v>212.97192720000001</v>
          </cell>
          <cell r="O342">
            <v>10</v>
          </cell>
          <cell r="P342">
            <v>100</v>
          </cell>
          <cell r="Q342">
            <v>50</v>
          </cell>
          <cell r="S342">
            <v>50</v>
          </cell>
          <cell r="T342" t="str">
            <v>ГКО-3</v>
          </cell>
        </row>
        <row r="343">
          <cell r="A343" t="str">
            <v>KZ46L1210A08</v>
          </cell>
          <cell r="B343" t="str">
            <v>135/6</v>
          </cell>
          <cell r="C343">
            <v>36627</v>
          </cell>
          <cell r="D343">
            <v>36811</v>
          </cell>
          <cell r="E343">
            <v>184</v>
          </cell>
          <cell r="F343">
            <v>92.24</v>
          </cell>
          <cell r="G343">
            <v>92.24</v>
          </cell>
          <cell r="H343">
            <v>16.8256721595837</v>
          </cell>
          <cell r="I343">
            <v>450000000</v>
          </cell>
          <cell r="J343">
            <v>1660341</v>
          </cell>
          <cell r="K343">
            <v>152238083.84</v>
          </cell>
          <cell r="L343">
            <v>510841</v>
          </cell>
          <cell r="M343">
            <v>47119973.840000004</v>
          </cell>
          <cell r="N343">
            <v>33.830685297777798</v>
          </cell>
          <cell r="O343">
            <v>8</v>
          </cell>
          <cell r="P343">
            <v>100</v>
          </cell>
          <cell r="S343">
            <v>50</v>
          </cell>
          <cell r="T343" t="str">
            <v>ГКО-6</v>
          </cell>
        </row>
        <row r="344">
          <cell r="A344" t="str">
            <v>KZ95K1805A00</v>
          </cell>
          <cell r="B344" t="str">
            <v>388/n</v>
          </cell>
          <cell r="C344">
            <v>36627</v>
          </cell>
          <cell r="D344">
            <v>36664</v>
          </cell>
          <cell r="E344">
            <v>35</v>
          </cell>
          <cell r="F344">
            <v>98.78</v>
          </cell>
          <cell r="G344">
            <v>98.78</v>
          </cell>
          <cell r="H344">
            <v>12.844705405952601</v>
          </cell>
          <cell r="I344">
            <v>300000000</v>
          </cell>
          <cell r="J344">
            <v>6780341</v>
          </cell>
          <cell r="K344">
            <v>669676280.94000006</v>
          </cell>
          <cell r="L344">
            <v>5740168</v>
          </cell>
          <cell r="M344">
            <v>567013795.03999996</v>
          </cell>
          <cell r="N344">
            <v>223.22542698000001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Ноты-35</v>
          </cell>
        </row>
        <row r="345">
          <cell r="A345" t="str">
            <v>KZ97K0206A05</v>
          </cell>
          <cell r="B345" t="str">
            <v>389/n</v>
          </cell>
          <cell r="C345">
            <v>36629</v>
          </cell>
          <cell r="D345">
            <v>36679</v>
          </cell>
          <cell r="E345">
            <v>49</v>
          </cell>
          <cell r="F345">
            <v>98.28</v>
          </cell>
          <cell r="G345">
            <v>98.28</v>
          </cell>
          <cell r="H345">
            <v>13.000755857898699</v>
          </cell>
          <cell r="I345">
            <v>300000000</v>
          </cell>
          <cell r="J345">
            <v>18760822</v>
          </cell>
          <cell r="K345">
            <v>1843286961.6500001</v>
          </cell>
          <cell r="L345">
            <v>12100822</v>
          </cell>
          <cell r="M345">
            <v>1189268786.1600001</v>
          </cell>
          <cell r="N345">
            <v>614.428987216667</v>
          </cell>
          <cell r="O345">
            <v>12</v>
          </cell>
          <cell r="P345">
            <v>100</v>
          </cell>
          <cell r="Q345">
            <v>50</v>
          </cell>
          <cell r="S345">
            <v>60</v>
          </cell>
          <cell r="T345" t="str">
            <v>Ноты-49</v>
          </cell>
        </row>
        <row r="346">
          <cell r="A346" t="str">
            <v>KZ4CL1304A18</v>
          </cell>
          <cell r="B346" t="str">
            <v>41/12</v>
          </cell>
          <cell r="C346">
            <v>36629</v>
          </cell>
          <cell r="D346">
            <v>36994</v>
          </cell>
          <cell r="E346">
            <v>366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50</v>
          </cell>
          <cell r="T346" t="str">
            <v>ГКО-12</v>
          </cell>
        </row>
        <row r="347">
          <cell r="A347" t="str">
            <v>KZ46L1310A07</v>
          </cell>
          <cell r="B347" t="str">
            <v>136/6</v>
          </cell>
          <cell r="C347">
            <v>36630</v>
          </cell>
          <cell r="D347">
            <v>36812</v>
          </cell>
          <cell r="E347">
            <v>182</v>
          </cell>
          <cell r="F347">
            <v>92.24</v>
          </cell>
          <cell r="G347">
            <v>92.24</v>
          </cell>
          <cell r="H347">
            <v>16.8256721595837</v>
          </cell>
          <cell r="I347">
            <v>500000000</v>
          </cell>
          <cell r="J347">
            <v>4504155</v>
          </cell>
          <cell r="K347">
            <v>415007674.80000001</v>
          </cell>
          <cell r="L347">
            <v>2441140</v>
          </cell>
          <cell r="M347">
            <v>225170753.59999999</v>
          </cell>
          <cell r="N347">
            <v>83.001534960000001</v>
          </cell>
          <cell r="O347">
            <v>8</v>
          </cell>
          <cell r="P347">
            <v>100</v>
          </cell>
          <cell r="S347">
            <v>50</v>
          </cell>
          <cell r="T347" t="str">
            <v>ГКО-6</v>
          </cell>
        </row>
        <row r="348">
          <cell r="A348" t="str">
            <v>KZ46L1910A01</v>
          </cell>
          <cell r="B348" t="str">
            <v>137/6</v>
          </cell>
          <cell r="C348">
            <v>36633</v>
          </cell>
          <cell r="D348">
            <v>36818</v>
          </cell>
          <cell r="E348">
            <v>184</v>
          </cell>
          <cell r="F348">
            <v>92.24</v>
          </cell>
          <cell r="G348">
            <v>92.24</v>
          </cell>
          <cell r="H348">
            <v>16.8256721595837</v>
          </cell>
          <cell r="I348">
            <v>500000000</v>
          </cell>
          <cell r="J348">
            <v>1935415</v>
          </cell>
          <cell r="K348">
            <v>177734049.59999999</v>
          </cell>
          <cell r="L348">
            <v>1108415</v>
          </cell>
          <cell r="M348">
            <v>102240199.59999999</v>
          </cell>
          <cell r="N348">
            <v>35.546809920000001</v>
          </cell>
          <cell r="O348">
            <v>7</v>
          </cell>
          <cell r="P348">
            <v>100</v>
          </cell>
          <cell r="S348">
            <v>50</v>
          </cell>
          <cell r="T348" t="str">
            <v>ГКО-6</v>
          </cell>
        </row>
        <row r="349">
          <cell r="A349" t="str">
            <v>KZ4CL1904A12</v>
          </cell>
          <cell r="B349" t="str">
            <v>42/12</v>
          </cell>
          <cell r="C349">
            <v>36634</v>
          </cell>
          <cell r="D349">
            <v>37000</v>
          </cell>
          <cell r="E349">
            <v>366</v>
          </cell>
          <cell r="F349">
            <v>84.76</v>
          </cell>
          <cell r="G349">
            <v>84.76</v>
          </cell>
          <cell r="H349">
            <v>17.980179329872598</v>
          </cell>
          <cell r="I349">
            <v>500000000</v>
          </cell>
          <cell r="J349">
            <v>1608000</v>
          </cell>
          <cell r="K349">
            <v>133949380</v>
          </cell>
          <cell r="L349">
            <v>600000</v>
          </cell>
          <cell r="M349">
            <v>50856000</v>
          </cell>
          <cell r="N349">
            <v>26.789876</v>
          </cell>
          <cell r="O349">
            <v>8</v>
          </cell>
          <cell r="P349">
            <v>100</v>
          </cell>
          <cell r="S349">
            <v>50</v>
          </cell>
          <cell r="T349" t="str">
            <v>ГКО-12</v>
          </cell>
        </row>
        <row r="350">
          <cell r="A350" t="str">
            <v>KZ95K2505A01</v>
          </cell>
          <cell r="B350" t="str">
            <v>390/n</v>
          </cell>
          <cell r="C350">
            <v>36635</v>
          </cell>
          <cell r="D350">
            <v>36671</v>
          </cell>
          <cell r="E350">
            <v>35</v>
          </cell>
          <cell r="F350">
            <v>98.78</v>
          </cell>
          <cell r="G350">
            <v>98.78</v>
          </cell>
          <cell r="H350">
            <v>12.844705405952601</v>
          </cell>
          <cell r="I350">
            <v>300000000</v>
          </cell>
          <cell r="J350">
            <v>6784154</v>
          </cell>
          <cell r="K350">
            <v>669992105.91999996</v>
          </cell>
          <cell r="L350">
            <v>4550000</v>
          </cell>
          <cell r="M350">
            <v>449449000</v>
          </cell>
          <cell r="N350">
            <v>223.33070197333299</v>
          </cell>
          <cell r="O350">
            <v>8</v>
          </cell>
          <cell r="P350">
            <v>100</v>
          </cell>
          <cell r="S350">
            <v>60</v>
          </cell>
          <cell r="T350" t="str">
            <v>Ноты-35</v>
          </cell>
        </row>
        <row r="351">
          <cell r="A351" t="str">
            <v>KZ98K1606A08</v>
          </cell>
          <cell r="B351" t="str">
            <v>391/n</v>
          </cell>
          <cell r="C351">
            <v>36636</v>
          </cell>
          <cell r="D351">
            <v>36693</v>
          </cell>
          <cell r="E351">
            <v>56</v>
          </cell>
          <cell r="F351">
            <v>98.03</v>
          </cell>
          <cell r="G351">
            <v>98.03</v>
          </cell>
          <cell r="H351">
            <v>13.0623278588187</v>
          </cell>
          <cell r="I351">
            <v>300000000</v>
          </cell>
          <cell r="J351">
            <v>8118419</v>
          </cell>
          <cell r="K351">
            <v>795553858.02999997</v>
          </cell>
          <cell r="L351">
            <v>4041149</v>
          </cell>
          <cell r="M351">
            <v>396153836.47000003</v>
          </cell>
          <cell r="N351">
            <v>265.184619343333</v>
          </cell>
          <cell r="O351">
            <v>7</v>
          </cell>
          <cell r="P351">
            <v>100</v>
          </cell>
          <cell r="S351">
            <v>60</v>
          </cell>
          <cell r="T351" t="str">
            <v>Ноты-56</v>
          </cell>
        </row>
        <row r="352">
          <cell r="A352" t="str">
            <v>KZ4CL2004A19</v>
          </cell>
          <cell r="B352" t="str">
            <v>43/12</v>
          </cell>
          <cell r="C352">
            <v>36636</v>
          </cell>
          <cell r="D352">
            <v>37001</v>
          </cell>
          <cell r="E352">
            <v>366</v>
          </cell>
          <cell r="F352">
            <v>84.76</v>
          </cell>
          <cell r="G352">
            <v>84.76</v>
          </cell>
          <cell r="H352">
            <v>17.980179329872598</v>
          </cell>
          <cell r="I352">
            <v>500000000</v>
          </cell>
          <cell r="J352">
            <v>1564110</v>
          </cell>
          <cell r="K352">
            <v>132007060.3</v>
          </cell>
          <cell r="L352">
            <v>354000</v>
          </cell>
          <cell r="M352">
            <v>30005040</v>
          </cell>
          <cell r="N352">
            <v>26.401412059999998</v>
          </cell>
          <cell r="O352">
            <v>13</v>
          </cell>
          <cell r="P352">
            <v>100</v>
          </cell>
          <cell r="S352">
            <v>50</v>
          </cell>
          <cell r="T352" t="str">
            <v>ГКО-12</v>
          </cell>
        </row>
        <row r="353">
          <cell r="A353" t="str">
            <v>KZ46L2010A08</v>
          </cell>
          <cell r="B353" t="str">
            <v>138/6</v>
          </cell>
          <cell r="C353">
            <v>36637</v>
          </cell>
          <cell r="D353">
            <v>36819</v>
          </cell>
          <cell r="E353">
            <v>182</v>
          </cell>
          <cell r="F353">
            <v>92.24</v>
          </cell>
          <cell r="G353">
            <v>92.24</v>
          </cell>
          <cell r="H353">
            <v>16.8256721595837</v>
          </cell>
          <cell r="I353">
            <v>500000000</v>
          </cell>
          <cell r="J353">
            <v>5692800</v>
          </cell>
          <cell r="K353">
            <v>524476707</v>
          </cell>
          <cell r="L353">
            <v>2721800</v>
          </cell>
          <cell r="M353">
            <v>251058832</v>
          </cell>
          <cell r="N353">
            <v>104.89534140000001</v>
          </cell>
          <cell r="O353">
            <v>9</v>
          </cell>
          <cell r="P353">
            <v>100</v>
          </cell>
          <cell r="Q353">
            <v>80</v>
          </cell>
          <cell r="S353">
            <v>50</v>
          </cell>
          <cell r="T353" t="str">
            <v>ГКО-6</v>
          </cell>
        </row>
        <row r="354">
          <cell r="A354" t="str">
            <v>KZ4CL2604A13</v>
          </cell>
          <cell r="B354" t="str">
            <v>44/12</v>
          </cell>
          <cell r="C354">
            <v>36640</v>
          </cell>
          <cell r="D354">
            <v>37007</v>
          </cell>
          <cell r="E354">
            <v>366</v>
          </cell>
          <cell r="F354">
            <v>84.76</v>
          </cell>
          <cell r="G354">
            <v>84.76</v>
          </cell>
          <cell r="H354">
            <v>17.980179329872598</v>
          </cell>
          <cell r="I354">
            <v>500000000</v>
          </cell>
          <cell r="J354">
            <v>1470500</v>
          </cell>
          <cell r="K354">
            <v>124617800</v>
          </cell>
          <cell r="L354">
            <v>855000</v>
          </cell>
          <cell r="M354">
            <v>72469800</v>
          </cell>
          <cell r="N354">
            <v>24.923559999999998</v>
          </cell>
          <cell r="O354">
            <v>6</v>
          </cell>
          <cell r="P354">
            <v>100</v>
          </cell>
          <cell r="S354">
            <v>50</v>
          </cell>
          <cell r="T354" t="str">
            <v>ГКО-12</v>
          </cell>
        </row>
        <row r="355">
          <cell r="A355" t="str">
            <v>KZ46L2610A02</v>
          </cell>
          <cell r="B355" t="str">
            <v>139/6</v>
          </cell>
          <cell r="C355">
            <v>36641</v>
          </cell>
          <cell r="D355">
            <v>36825</v>
          </cell>
          <cell r="E355">
            <v>184</v>
          </cell>
          <cell r="F355">
            <v>92.27</v>
          </cell>
          <cell r="G355">
            <v>92.26</v>
          </cell>
          <cell r="H355">
            <v>16.755175029803802</v>
          </cell>
          <cell r="I355">
            <v>500000000</v>
          </cell>
          <cell r="J355">
            <v>13223258</v>
          </cell>
          <cell r="K355">
            <v>1219324940.28</v>
          </cell>
          <cell r="L355">
            <v>8321220</v>
          </cell>
          <cell r="M355">
            <v>767798919.39999998</v>
          </cell>
          <cell r="N355">
            <v>243.86498805599999</v>
          </cell>
          <cell r="O355">
            <v>10</v>
          </cell>
          <cell r="P355">
            <v>100</v>
          </cell>
          <cell r="S355">
            <v>50</v>
          </cell>
          <cell r="T355" t="str">
            <v>ГКО-6</v>
          </cell>
        </row>
        <row r="356">
          <cell r="A356" t="str">
            <v>KZ97K1506A00</v>
          </cell>
          <cell r="B356" t="str">
            <v>392/n</v>
          </cell>
          <cell r="C356">
            <v>36642</v>
          </cell>
          <cell r="D356">
            <v>36692</v>
          </cell>
          <cell r="E356">
            <v>49</v>
          </cell>
          <cell r="F356">
            <v>98.29</v>
          </cell>
          <cell r="G356">
            <v>98.29</v>
          </cell>
          <cell r="H356">
            <v>12.9238550644593</v>
          </cell>
          <cell r="I356">
            <v>200000000</v>
          </cell>
          <cell r="J356">
            <v>3833141</v>
          </cell>
          <cell r="K356">
            <v>376628948.50999999</v>
          </cell>
          <cell r="L356">
            <v>2988898</v>
          </cell>
          <cell r="M356">
            <v>293778784.42000002</v>
          </cell>
          <cell r="N356">
            <v>188.31447425499999</v>
          </cell>
          <cell r="O356">
            <v>9</v>
          </cell>
          <cell r="P356">
            <v>100</v>
          </cell>
          <cell r="S356">
            <v>60</v>
          </cell>
          <cell r="T356" t="str">
            <v>Ноты-49</v>
          </cell>
        </row>
        <row r="357">
          <cell r="A357" t="str">
            <v>KZ4CL2704A12</v>
          </cell>
          <cell r="B357" t="str">
            <v>12/12nso</v>
          </cell>
          <cell r="C357">
            <v>36643</v>
          </cell>
          <cell r="D357">
            <v>37008</v>
          </cell>
          <cell r="E357">
            <v>364</v>
          </cell>
          <cell r="H357">
            <v>6.55</v>
          </cell>
          <cell r="I357">
            <v>170000000</v>
          </cell>
          <cell r="J357">
            <v>132243</v>
          </cell>
          <cell r="K357">
            <v>132243000</v>
          </cell>
          <cell r="L357">
            <v>170000</v>
          </cell>
          <cell r="M357">
            <v>170000000</v>
          </cell>
          <cell r="N357">
            <v>77.790000000000006</v>
          </cell>
          <cell r="O357">
            <v>2</v>
          </cell>
          <cell r="P357">
            <v>1000</v>
          </cell>
          <cell r="Q357">
            <v>80</v>
          </cell>
          <cell r="T357" t="str">
            <v>НСО</v>
          </cell>
        </row>
        <row r="358">
          <cell r="A358" t="str">
            <v>KZ43L2807A08</v>
          </cell>
          <cell r="B358" t="str">
            <v>263/3</v>
          </cell>
          <cell r="C358">
            <v>36643</v>
          </cell>
          <cell r="D358">
            <v>36735</v>
          </cell>
          <cell r="E358">
            <v>92</v>
          </cell>
          <cell r="F358">
            <v>96.45</v>
          </cell>
          <cell r="G358">
            <v>96.45</v>
          </cell>
          <cell r="H358">
            <v>14.722654224987</v>
          </cell>
          <cell r="I358">
            <v>500000000</v>
          </cell>
          <cell r="J358">
            <v>12780203</v>
          </cell>
          <cell r="K358">
            <v>1231670033.99</v>
          </cell>
          <cell r="L358">
            <v>7140203</v>
          </cell>
          <cell r="M358">
            <v>688672579.35000002</v>
          </cell>
          <cell r="N358">
            <v>246.33400679799999</v>
          </cell>
          <cell r="O358">
            <v>13</v>
          </cell>
          <cell r="P358">
            <v>100</v>
          </cell>
          <cell r="Q358">
            <v>80</v>
          </cell>
          <cell r="S358">
            <v>50</v>
          </cell>
          <cell r="T358" t="str">
            <v>ГКО-3</v>
          </cell>
        </row>
        <row r="359">
          <cell r="A359" t="str">
            <v>KZ46L2710A01</v>
          </cell>
          <cell r="B359" t="str">
            <v>140/6</v>
          </cell>
          <cell r="C359">
            <v>36644</v>
          </cell>
          <cell r="D359">
            <v>36826</v>
          </cell>
          <cell r="E359">
            <v>182</v>
          </cell>
          <cell r="F359">
            <v>92.27</v>
          </cell>
          <cell r="G359">
            <v>92.27</v>
          </cell>
          <cell r="H359">
            <v>16.755175029803802</v>
          </cell>
          <cell r="I359">
            <v>500000000</v>
          </cell>
          <cell r="J359">
            <v>5413675</v>
          </cell>
          <cell r="K359">
            <v>499374604.60000002</v>
          </cell>
          <cell r="L359">
            <v>3260675</v>
          </cell>
          <cell r="M359">
            <v>300862482.25</v>
          </cell>
          <cell r="N359">
            <v>99.874920919999994</v>
          </cell>
          <cell r="O359">
            <v>10</v>
          </cell>
          <cell r="P359">
            <v>100</v>
          </cell>
          <cell r="S359">
            <v>50</v>
          </cell>
          <cell r="T359" t="str">
            <v>ГКО-6</v>
          </cell>
        </row>
        <row r="360">
          <cell r="A360" t="str">
            <v>KZ95K0206A07</v>
          </cell>
          <cell r="B360" t="str">
            <v>393/n</v>
          </cell>
          <cell r="C360">
            <v>36644</v>
          </cell>
          <cell r="D360">
            <v>36679</v>
          </cell>
          <cell r="E360">
            <v>35</v>
          </cell>
          <cell r="F360">
            <v>98.82</v>
          </cell>
          <cell r="G360">
            <v>98.82</v>
          </cell>
          <cell r="H360">
            <v>12.4185387573366</v>
          </cell>
          <cell r="I360">
            <v>200000000</v>
          </cell>
          <cell r="J360">
            <v>7580897</v>
          </cell>
          <cell r="K360">
            <v>748618015.57000005</v>
          </cell>
          <cell r="L360">
            <v>4658743</v>
          </cell>
          <cell r="M360">
            <v>460376983.25999999</v>
          </cell>
          <cell r="N360">
            <v>374.30900778500001</v>
          </cell>
          <cell r="O360">
            <v>13</v>
          </cell>
          <cell r="P360">
            <v>100</v>
          </cell>
          <cell r="S360">
            <v>60</v>
          </cell>
          <cell r="T360" t="str">
            <v>Ноты-35</v>
          </cell>
        </row>
        <row r="361">
          <cell r="A361" t="str">
            <v>KZ46L0211A09</v>
          </cell>
          <cell r="B361" t="str">
            <v>141/6</v>
          </cell>
          <cell r="C361">
            <v>36648</v>
          </cell>
          <cell r="D361">
            <v>36832</v>
          </cell>
          <cell r="E361">
            <v>184</v>
          </cell>
          <cell r="F361">
            <v>92.4</v>
          </cell>
          <cell r="G361">
            <v>92.4</v>
          </cell>
          <cell r="H361">
            <v>16.450216450216399</v>
          </cell>
          <cell r="I361">
            <v>500000000</v>
          </cell>
          <cell r="J361">
            <v>4545145</v>
          </cell>
          <cell r="K361">
            <v>419416115.5</v>
          </cell>
          <cell r="L361">
            <v>3309895</v>
          </cell>
          <cell r="M361">
            <v>305834298</v>
          </cell>
          <cell r="N361">
            <v>83.883223099999995</v>
          </cell>
          <cell r="O361">
            <v>10</v>
          </cell>
          <cell r="P361">
            <v>100</v>
          </cell>
          <cell r="S361">
            <v>50</v>
          </cell>
          <cell r="T361" t="str">
            <v>ГКО-6</v>
          </cell>
        </row>
        <row r="362">
          <cell r="A362" t="str">
            <v>KZ46L0311A08</v>
          </cell>
          <cell r="B362" t="str">
            <v>142/6</v>
          </cell>
          <cell r="C362">
            <v>36650</v>
          </cell>
          <cell r="D362">
            <v>36833</v>
          </cell>
          <cell r="E362">
            <v>184</v>
          </cell>
          <cell r="F362">
            <v>92.6</v>
          </cell>
          <cell r="G362">
            <v>92.6</v>
          </cell>
          <cell r="H362">
            <v>15.9827213822894</v>
          </cell>
          <cell r="I362">
            <v>600000000</v>
          </cell>
          <cell r="J362">
            <v>13953068</v>
          </cell>
          <cell r="K362">
            <v>1288826993.8399999</v>
          </cell>
          <cell r="L362">
            <v>5274541</v>
          </cell>
          <cell r="M362">
            <v>488422496.83999997</v>
          </cell>
          <cell r="N362">
            <v>214.80449897333301</v>
          </cell>
          <cell r="O362">
            <v>13</v>
          </cell>
          <cell r="P362">
            <v>100</v>
          </cell>
          <cell r="S362">
            <v>50</v>
          </cell>
          <cell r="T362" t="str">
            <v>ГКО-6</v>
          </cell>
        </row>
        <row r="363">
          <cell r="A363" t="str">
            <v>KZ96K1606A00</v>
          </cell>
          <cell r="B363" t="str">
            <v>394/n</v>
          </cell>
          <cell r="C363">
            <v>36650</v>
          </cell>
          <cell r="D363">
            <v>36693</v>
          </cell>
          <cell r="E363">
            <v>42</v>
          </cell>
          <cell r="F363">
            <v>98.58</v>
          </cell>
          <cell r="G363">
            <v>98.58</v>
          </cell>
          <cell r="H363">
            <v>12.483938594711599</v>
          </cell>
          <cell r="I363">
            <v>200000000</v>
          </cell>
          <cell r="J363">
            <v>16741767</v>
          </cell>
          <cell r="K363">
            <v>1649768893.97</v>
          </cell>
          <cell r="L363">
            <v>10088169</v>
          </cell>
          <cell r="M363">
            <v>994491700.01999998</v>
          </cell>
          <cell r="N363">
            <v>824.88444698499995</v>
          </cell>
          <cell r="O363">
            <v>16</v>
          </cell>
          <cell r="P363">
            <v>100</v>
          </cell>
          <cell r="S363">
            <v>60</v>
          </cell>
          <cell r="T363" t="str">
            <v>Ноты-42</v>
          </cell>
        </row>
        <row r="364">
          <cell r="A364" t="str">
            <v>KZ4CL0405A18</v>
          </cell>
          <cell r="B364" t="str">
            <v>45/12</v>
          </cell>
          <cell r="C364">
            <v>36651</v>
          </cell>
          <cell r="D364">
            <v>37015</v>
          </cell>
          <cell r="E364">
            <v>364</v>
          </cell>
          <cell r="F364">
            <v>85.11</v>
          </cell>
          <cell r="G364">
            <v>85.11</v>
          </cell>
          <cell r="H364">
            <v>17.495006462225401</v>
          </cell>
          <cell r="I364">
            <v>550000000</v>
          </cell>
          <cell r="J364">
            <v>8944790</v>
          </cell>
          <cell r="K364">
            <v>759578166.79999995</v>
          </cell>
          <cell r="L364">
            <v>7724790</v>
          </cell>
          <cell r="M364">
            <v>657456876.89999998</v>
          </cell>
          <cell r="N364">
            <v>138.105121236364</v>
          </cell>
          <cell r="O364">
            <v>10</v>
          </cell>
          <cell r="P364">
            <v>100</v>
          </cell>
          <cell r="S364">
            <v>50</v>
          </cell>
          <cell r="T364" t="str">
            <v>ГКО-12</v>
          </cell>
        </row>
        <row r="365">
          <cell r="A365" t="str">
            <v>KZ98K3006A00</v>
          </cell>
          <cell r="B365" t="str">
            <v>395/n</v>
          </cell>
          <cell r="C365">
            <v>36652</v>
          </cell>
          <cell r="D365">
            <v>36707</v>
          </cell>
          <cell r="E365">
            <v>55</v>
          </cell>
          <cell r="F365">
            <v>98.08</v>
          </cell>
          <cell r="G365">
            <v>98.08</v>
          </cell>
          <cell r="H365">
            <v>12.9556577191161</v>
          </cell>
          <cell r="I365">
            <v>200000000</v>
          </cell>
          <cell r="J365">
            <v>16699720</v>
          </cell>
          <cell r="K365">
            <v>1637721057.8399999</v>
          </cell>
          <cell r="L365">
            <v>10320728</v>
          </cell>
          <cell r="M365">
            <v>1012257002.24</v>
          </cell>
          <cell r="N365">
            <v>818.86052891999998</v>
          </cell>
          <cell r="O365">
            <v>13</v>
          </cell>
          <cell r="P365">
            <v>100</v>
          </cell>
          <cell r="S365">
            <v>60</v>
          </cell>
          <cell r="T365" t="str">
            <v>Ноты-55</v>
          </cell>
        </row>
        <row r="366">
          <cell r="A366" t="str">
            <v>KZ43L1108A06</v>
          </cell>
          <cell r="B366" t="str">
            <v>264/3</v>
          </cell>
          <cell r="C366">
            <v>36657</v>
          </cell>
          <cell r="D366">
            <v>36749</v>
          </cell>
          <cell r="E366">
            <v>92</v>
          </cell>
          <cell r="F366">
            <v>96.52</v>
          </cell>
          <cell r="G366">
            <v>96.52</v>
          </cell>
          <cell r="H366">
            <v>14.4218814753419</v>
          </cell>
          <cell r="I366">
            <v>500000000</v>
          </cell>
          <cell r="J366">
            <v>26727632</v>
          </cell>
          <cell r="K366">
            <v>2577948894.4899998</v>
          </cell>
          <cell r="L366">
            <v>14158543</v>
          </cell>
          <cell r="M366">
            <v>1366582570.3599999</v>
          </cell>
          <cell r="N366">
            <v>515.58977889799996</v>
          </cell>
          <cell r="O366">
            <v>14</v>
          </cell>
          <cell r="P366">
            <v>100</v>
          </cell>
          <cell r="S366">
            <v>50</v>
          </cell>
          <cell r="T366" t="str">
            <v>ГКО-3</v>
          </cell>
        </row>
        <row r="367">
          <cell r="A367" t="str">
            <v>KZ98K0707A08</v>
          </cell>
          <cell r="B367" t="str">
            <v>396/n</v>
          </cell>
          <cell r="C367">
            <v>36658</v>
          </cell>
          <cell r="D367">
            <v>36714</v>
          </cell>
          <cell r="E367">
            <v>56</v>
          </cell>
          <cell r="F367">
            <v>98.08</v>
          </cell>
          <cell r="G367">
            <v>98.08</v>
          </cell>
          <cell r="H367">
            <v>12.724306688417601</v>
          </cell>
          <cell r="I367">
            <v>800000000</v>
          </cell>
          <cell r="J367">
            <v>10579011</v>
          </cell>
          <cell r="K367">
            <v>1037307215.83</v>
          </cell>
          <cell r="L367">
            <v>7886734</v>
          </cell>
          <cell r="M367">
            <v>773530870.72000003</v>
          </cell>
          <cell r="N367">
            <v>129.66340197874999</v>
          </cell>
          <cell r="O367">
            <v>9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KZ4CL1105A19</v>
          </cell>
          <cell r="B368" t="str">
            <v>46/12</v>
          </cell>
          <cell r="C368">
            <v>36658</v>
          </cell>
          <cell r="D368">
            <v>37022</v>
          </cell>
          <cell r="E368">
            <v>364</v>
          </cell>
          <cell r="F368">
            <v>85.32</v>
          </cell>
          <cell r="G368">
            <v>85.32</v>
          </cell>
          <cell r="H368">
            <v>17.205813408345101</v>
          </cell>
          <cell r="I368">
            <v>500000000</v>
          </cell>
          <cell r="J368">
            <v>8673421</v>
          </cell>
          <cell r="K368">
            <v>738262739.72000003</v>
          </cell>
          <cell r="L368">
            <v>4963421</v>
          </cell>
          <cell r="M368">
            <v>423479079.72000003</v>
          </cell>
          <cell r="N368">
            <v>147.65254794399999</v>
          </cell>
          <cell r="O368">
            <v>7</v>
          </cell>
          <cell r="P368">
            <v>100</v>
          </cell>
          <cell r="S368">
            <v>50</v>
          </cell>
          <cell r="T368" t="str">
            <v>ГКО-12</v>
          </cell>
        </row>
        <row r="369">
          <cell r="A369" t="str">
            <v>KZ46L1611A03</v>
          </cell>
          <cell r="B369" t="str">
            <v>143/6</v>
          </cell>
          <cell r="C369">
            <v>36661</v>
          </cell>
          <cell r="D369">
            <v>36846</v>
          </cell>
          <cell r="E369">
            <v>185</v>
          </cell>
          <cell r="F369">
            <v>92.62</v>
          </cell>
          <cell r="G369">
            <v>92.62</v>
          </cell>
          <cell r="H369">
            <v>15.936082919455799</v>
          </cell>
          <cell r="I369">
            <v>500000000</v>
          </cell>
          <cell r="J369">
            <v>5915200</v>
          </cell>
          <cell r="K369">
            <v>547263986</v>
          </cell>
          <cell r="L369">
            <v>3159800</v>
          </cell>
          <cell r="M369">
            <v>292660676</v>
          </cell>
          <cell r="N369">
            <v>109.45279720000001</v>
          </cell>
          <cell r="O369">
            <v>8</v>
          </cell>
          <cell r="P369">
            <v>100</v>
          </cell>
          <cell r="S369">
            <v>50</v>
          </cell>
          <cell r="T369" t="str">
            <v>ГКО-6</v>
          </cell>
        </row>
        <row r="370">
          <cell r="A370" t="str">
            <v>KZ4CL1705A13</v>
          </cell>
          <cell r="B370" t="str">
            <v>47/12</v>
          </cell>
          <cell r="C370">
            <v>36662</v>
          </cell>
          <cell r="D370">
            <v>37028</v>
          </cell>
          <cell r="E370">
            <v>366</v>
          </cell>
          <cell r="F370">
            <v>85.34</v>
          </cell>
          <cell r="G370">
            <v>85.34</v>
          </cell>
          <cell r="H370">
            <v>17.178345441762399</v>
          </cell>
          <cell r="I370">
            <v>500000000</v>
          </cell>
          <cell r="J370">
            <v>4230110</v>
          </cell>
          <cell r="K370">
            <v>359752720.30000001</v>
          </cell>
          <cell r="L370">
            <v>1320000</v>
          </cell>
          <cell r="M370">
            <v>112648800</v>
          </cell>
          <cell r="N370">
            <v>71.950544059999999</v>
          </cell>
          <cell r="O370">
            <v>8</v>
          </cell>
          <cell r="P370">
            <v>100</v>
          </cell>
          <cell r="S370">
            <v>50</v>
          </cell>
          <cell r="T370" t="str">
            <v>ГКО-12</v>
          </cell>
        </row>
        <row r="371">
          <cell r="A371" t="str">
            <v>KZ96K2906A05</v>
          </cell>
          <cell r="B371" t="str">
            <v>397/n</v>
          </cell>
          <cell r="C371">
            <v>36663</v>
          </cell>
          <cell r="D371">
            <v>36706</v>
          </cell>
          <cell r="E371">
            <v>42</v>
          </cell>
          <cell r="F371">
            <v>98.62</v>
          </cell>
          <cell r="G371">
            <v>98.62</v>
          </cell>
          <cell r="H371">
            <v>12.1273575339687</v>
          </cell>
          <cell r="I371">
            <v>300000000</v>
          </cell>
          <cell r="J371">
            <v>6326164</v>
          </cell>
          <cell r="K371">
            <v>623359935.75999999</v>
          </cell>
          <cell r="L371">
            <v>3652980</v>
          </cell>
          <cell r="M371">
            <v>360256887.60000002</v>
          </cell>
          <cell r="N371">
            <v>207.78664525333301</v>
          </cell>
          <cell r="O371">
            <v>12</v>
          </cell>
          <cell r="P371">
            <v>100</v>
          </cell>
          <cell r="S371">
            <v>60</v>
          </cell>
          <cell r="T371" t="str">
            <v>Ноты-42</v>
          </cell>
        </row>
        <row r="372">
          <cell r="A372" t="str">
            <v>KZ46L1711A02</v>
          </cell>
          <cell r="B372" t="str">
            <v>144/6</v>
          </cell>
          <cell r="C372">
            <v>36664</v>
          </cell>
          <cell r="D372">
            <v>36847</v>
          </cell>
          <cell r="E372">
            <v>183</v>
          </cell>
          <cell r="F372">
            <v>92.77</v>
          </cell>
          <cell r="G372">
            <v>92.77</v>
          </cell>
          <cell r="H372">
            <v>15.586935431712799</v>
          </cell>
          <cell r="I372">
            <v>500000000</v>
          </cell>
          <cell r="J372">
            <v>7521935</v>
          </cell>
          <cell r="K372">
            <v>696927119.95000005</v>
          </cell>
          <cell r="L372">
            <v>4594935</v>
          </cell>
          <cell r="M372">
            <v>426272119.94999999</v>
          </cell>
          <cell r="N372">
            <v>139.38542398999999</v>
          </cell>
          <cell r="O372">
            <v>8</v>
          </cell>
          <cell r="P372">
            <v>100</v>
          </cell>
          <cell r="S372">
            <v>50</v>
          </cell>
          <cell r="T372" t="str">
            <v>ГКО-6</v>
          </cell>
        </row>
        <row r="373">
          <cell r="A373" t="str">
            <v>KZ99K2107A09</v>
          </cell>
          <cell r="B373" t="str">
            <v>398/n</v>
          </cell>
          <cell r="C373">
            <v>36664</v>
          </cell>
          <cell r="D373">
            <v>36728</v>
          </cell>
          <cell r="E373">
            <v>63</v>
          </cell>
          <cell r="F373">
            <v>97.85</v>
          </cell>
          <cell r="G373">
            <v>97.85</v>
          </cell>
          <cell r="H373">
            <v>12.6951683415659</v>
          </cell>
          <cell r="I373">
            <v>300000000</v>
          </cell>
          <cell r="J373">
            <v>2637059</v>
          </cell>
          <cell r="K373">
            <v>257901379.84999999</v>
          </cell>
          <cell r="L373">
            <v>2107059</v>
          </cell>
          <cell r="M373">
            <v>206175723.15000001</v>
          </cell>
          <cell r="N373">
            <v>85.967126616666704</v>
          </cell>
          <cell r="O373">
            <v>6</v>
          </cell>
          <cell r="P373">
            <v>100</v>
          </cell>
          <cell r="S373">
            <v>60</v>
          </cell>
          <cell r="T373" t="str">
            <v>Ноты-63</v>
          </cell>
        </row>
        <row r="374">
          <cell r="A374" t="str">
            <v>KZ4CL1805A12</v>
          </cell>
          <cell r="B374" t="str">
            <v>48/12</v>
          </cell>
          <cell r="C374">
            <v>36665</v>
          </cell>
          <cell r="D374">
            <v>37029</v>
          </cell>
          <cell r="E374">
            <v>364</v>
          </cell>
          <cell r="F374">
            <v>85.49</v>
          </cell>
          <cell r="G374">
            <v>85.49</v>
          </cell>
          <cell r="H374">
            <v>16.972745350333401</v>
          </cell>
          <cell r="I374">
            <v>500000000</v>
          </cell>
          <cell r="J374">
            <v>10730646</v>
          </cell>
          <cell r="K374">
            <v>916256386.53999996</v>
          </cell>
          <cell r="L374">
            <v>5848638</v>
          </cell>
          <cell r="M374">
            <v>500000062.62</v>
          </cell>
          <cell r="N374">
            <v>183.251277308</v>
          </cell>
          <cell r="O374">
            <v>8</v>
          </cell>
          <cell r="P374">
            <v>100</v>
          </cell>
          <cell r="S374">
            <v>50</v>
          </cell>
          <cell r="T374" t="str">
            <v>ГКО-12</v>
          </cell>
        </row>
        <row r="375">
          <cell r="A375" t="str">
            <v>KZ46L2311A04</v>
          </cell>
          <cell r="B375" t="str">
            <v>145/6</v>
          </cell>
          <cell r="C375">
            <v>36668</v>
          </cell>
          <cell r="D375">
            <v>36853</v>
          </cell>
          <cell r="E375">
            <v>185</v>
          </cell>
          <cell r="F375">
            <v>92.94</v>
          </cell>
          <cell r="G375">
            <v>92.94</v>
          </cell>
          <cell r="H375">
            <v>15.192597374650299</v>
          </cell>
          <cell r="I375">
            <v>500000000</v>
          </cell>
          <cell r="J375">
            <v>8663323</v>
          </cell>
          <cell r="K375">
            <v>804181299.62</v>
          </cell>
          <cell r="L375">
            <v>5089323</v>
          </cell>
          <cell r="M375">
            <v>473001679.62</v>
          </cell>
          <cell r="N375">
            <v>160.83625992399999</v>
          </cell>
          <cell r="O375">
            <v>10</v>
          </cell>
          <cell r="P375">
            <v>100</v>
          </cell>
          <cell r="S375">
            <v>50</v>
          </cell>
          <cell r="T375" t="str">
            <v>ГКО-6</v>
          </cell>
        </row>
        <row r="376">
          <cell r="A376" t="str">
            <v>KZ4CL2405A14</v>
          </cell>
          <cell r="B376" t="str">
            <v>49/12</v>
          </cell>
          <cell r="C376">
            <v>36669</v>
          </cell>
          <cell r="D376">
            <v>37035</v>
          </cell>
          <cell r="E376">
            <v>366</v>
          </cell>
          <cell r="F376">
            <v>85.84</v>
          </cell>
          <cell r="G376">
            <v>85.84</v>
          </cell>
          <cell r="H376">
            <v>16.495806150978598</v>
          </cell>
          <cell r="I376">
            <v>500000000</v>
          </cell>
          <cell r="J376">
            <v>9974025</v>
          </cell>
          <cell r="K376">
            <v>853034036</v>
          </cell>
          <cell r="L376">
            <v>5824791</v>
          </cell>
          <cell r="M376">
            <v>500000059.44</v>
          </cell>
          <cell r="N376">
            <v>170.60680719999999</v>
          </cell>
          <cell r="O376">
            <v>10</v>
          </cell>
          <cell r="P376">
            <v>100</v>
          </cell>
          <cell r="S376">
            <v>50</v>
          </cell>
          <cell r="T376" t="str">
            <v>ГКО-12</v>
          </cell>
        </row>
        <row r="377">
          <cell r="A377" t="str">
            <v>KZ96K0607A01</v>
          </cell>
          <cell r="B377" t="str">
            <v>399/n</v>
          </cell>
          <cell r="C377">
            <v>36670</v>
          </cell>
          <cell r="D377">
            <v>36713</v>
          </cell>
          <cell r="E377">
            <v>42</v>
          </cell>
          <cell r="F377">
            <v>98.67</v>
          </cell>
          <cell r="G377">
            <v>98.67</v>
          </cell>
          <cell r="H377">
            <v>11.6820377689943</v>
          </cell>
          <cell r="I377">
            <v>300000000</v>
          </cell>
          <cell r="J377">
            <v>5886600</v>
          </cell>
          <cell r="K377">
            <v>580234619.86000001</v>
          </cell>
          <cell r="L377">
            <v>2292409</v>
          </cell>
          <cell r="M377">
            <v>226191996.03</v>
          </cell>
          <cell r="N377">
            <v>193.411539953333</v>
          </cell>
          <cell r="O377">
            <v>10</v>
          </cell>
          <cell r="P377">
            <v>100</v>
          </cell>
          <cell r="S377">
            <v>60</v>
          </cell>
          <cell r="T377" t="str">
            <v>Ноты-42</v>
          </cell>
        </row>
        <row r="378">
          <cell r="A378" t="str">
            <v>KZ46L2411A03</v>
          </cell>
          <cell r="B378" t="str">
            <v>146/6</v>
          </cell>
          <cell r="C378">
            <v>36671</v>
          </cell>
          <cell r="D378">
            <v>36854</v>
          </cell>
          <cell r="E378">
            <v>184</v>
          </cell>
          <cell r="F378">
            <v>93.16</v>
          </cell>
          <cell r="G378">
            <v>93.16</v>
          </cell>
          <cell r="H378">
            <v>14.684413911549999</v>
          </cell>
          <cell r="I378">
            <v>400000000</v>
          </cell>
          <cell r="J378">
            <v>5207273</v>
          </cell>
          <cell r="K378">
            <v>483921776.06</v>
          </cell>
          <cell r="L378">
            <v>2384114</v>
          </cell>
          <cell r="M378">
            <v>222094744.24000001</v>
          </cell>
          <cell r="N378">
            <v>120.980444015</v>
          </cell>
          <cell r="O378">
            <v>6</v>
          </cell>
          <cell r="P378">
            <v>100</v>
          </cell>
          <cell r="S378">
            <v>50</v>
          </cell>
          <cell r="T378" t="str">
            <v>ГКО-6</v>
          </cell>
        </row>
        <row r="379">
          <cell r="A379" t="str">
            <v>KZ98K2107A00</v>
          </cell>
          <cell r="B379" t="str">
            <v>400/n</v>
          </cell>
          <cell r="C379">
            <v>36671</v>
          </cell>
          <cell r="D379">
            <v>36728</v>
          </cell>
          <cell r="E379">
            <v>56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300000000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Ноты-56</v>
          </cell>
        </row>
        <row r="380">
          <cell r="A380" t="str">
            <v>KZ43L2508A00</v>
          </cell>
          <cell r="B380" t="str">
            <v>265/3</v>
          </cell>
          <cell r="C380">
            <v>36672</v>
          </cell>
          <cell r="D380">
            <v>36763</v>
          </cell>
          <cell r="E380">
            <v>92</v>
          </cell>
          <cell r="F380">
            <v>96.66</v>
          </cell>
          <cell r="G380">
            <v>96.66</v>
          </cell>
          <cell r="H380">
            <v>13.821642871922201</v>
          </cell>
          <cell r="I380">
            <v>500000000</v>
          </cell>
          <cell r="J380">
            <v>18297093</v>
          </cell>
          <cell r="K380">
            <v>1766762510.78</v>
          </cell>
          <cell r="L380">
            <v>4138216</v>
          </cell>
          <cell r="M380">
            <v>399999958.56</v>
          </cell>
          <cell r="N380">
            <v>353.35250215600001</v>
          </cell>
          <cell r="O380">
            <v>14</v>
          </cell>
          <cell r="P380">
            <v>100</v>
          </cell>
          <cell r="S380">
            <v>50</v>
          </cell>
          <cell r="T380" t="str">
            <v>ГКО-3</v>
          </cell>
        </row>
        <row r="381">
          <cell r="A381" t="str">
            <v>KZ46L3011A05</v>
          </cell>
          <cell r="B381" t="str">
            <v>147/6</v>
          </cell>
          <cell r="C381">
            <v>36675</v>
          </cell>
          <cell r="D381">
            <v>36860</v>
          </cell>
          <cell r="E381">
            <v>185</v>
          </cell>
          <cell r="F381">
            <v>93.32</v>
          </cell>
          <cell r="G381">
            <v>93.32</v>
          </cell>
          <cell r="H381">
            <v>14.316330904414899</v>
          </cell>
          <cell r="I381">
            <v>500000000</v>
          </cell>
          <cell r="J381">
            <v>7390048</v>
          </cell>
          <cell r="K381">
            <v>687217761.82000005</v>
          </cell>
          <cell r="L381">
            <v>2641886</v>
          </cell>
          <cell r="M381">
            <v>246540801.52000001</v>
          </cell>
          <cell r="N381">
            <v>137.443552364</v>
          </cell>
          <cell r="O381">
            <v>10</v>
          </cell>
          <cell r="P381">
            <v>100</v>
          </cell>
          <cell r="S381">
            <v>50</v>
          </cell>
          <cell r="T381" t="str">
            <v>ГКО-6</v>
          </cell>
        </row>
        <row r="382">
          <cell r="A382" t="str">
            <v>KZ4CL3105A15</v>
          </cell>
          <cell r="B382" t="str">
            <v>50/12</v>
          </cell>
          <cell r="C382">
            <v>36676</v>
          </cell>
          <cell r="D382">
            <v>37042</v>
          </cell>
          <cell r="E382">
            <v>366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500000000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12</v>
          </cell>
          <cell r="P382">
            <v>100</v>
          </cell>
          <cell r="S382">
            <v>50</v>
          </cell>
          <cell r="T382" t="str">
            <v>ГКО-12</v>
          </cell>
        </row>
        <row r="383">
          <cell r="A383" t="str">
            <v>KZ96K1307A02</v>
          </cell>
          <cell r="B383" t="str">
            <v>401/n</v>
          </cell>
          <cell r="C383">
            <v>36677</v>
          </cell>
          <cell r="D383">
            <v>36720</v>
          </cell>
          <cell r="E383">
            <v>42</v>
          </cell>
          <cell r="F383">
            <v>98.72</v>
          </cell>
          <cell r="G383">
            <v>98.72</v>
          </cell>
          <cell r="H383">
            <v>11.237169097784999</v>
          </cell>
          <cell r="I383">
            <v>400000000</v>
          </cell>
          <cell r="J383">
            <v>6763000</v>
          </cell>
          <cell r="K383">
            <v>666713550.84000003</v>
          </cell>
          <cell r="L383">
            <v>3747724</v>
          </cell>
          <cell r="M383">
            <v>369975313.27999997</v>
          </cell>
          <cell r="N383">
            <v>166.67838771000001</v>
          </cell>
          <cell r="O383">
            <v>13</v>
          </cell>
          <cell r="P383">
            <v>100</v>
          </cell>
          <cell r="S383">
            <v>60</v>
          </cell>
          <cell r="T383" t="str">
            <v>Ноты-42</v>
          </cell>
        </row>
        <row r="384">
          <cell r="A384" t="str">
            <v>KZ43L0109A07</v>
          </cell>
          <cell r="B384" t="str">
            <v>266/3</v>
          </cell>
          <cell r="C384">
            <v>36678</v>
          </cell>
          <cell r="D384">
            <v>36770</v>
          </cell>
          <cell r="E384">
            <v>92</v>
          </cell>
          <cell r="F384">
            <v>96.81</v>
          </cell>
          <cell r="G384">
            <v>96.81</v>
          </cell>
          <cell r="H384">
            <v>13.1804565644045</v>
          </cell>
          <cell r="I384">
            <v>200000000</v>
          </cell>
          <cell r="J384">
            <v>15663279</v>
          </cell>
          <cell r="K384">
            <v>1515538693.99</v>
          </cell>
          <cell r="L384">
            <v>11381779</v>
          </cell>
          <cell r="M384">
            <v>1101870024.99</v>
          </cell>
          <cell r="N384">
            <v>757.76934699499998</v>
          </cell>
          <cell r="O384">
            <v>11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KZ46L0112A09</v>
          </cell>
          <cell r="B385" t="str">
            <v>148/6</v>
          </cell>
          <cell r="C385">
            <v>36679</v>
          </cell>
          <cell r="D385">
            <v>36861</v>
          </cell>
          <cell r="E385">
            <v>185</v>
          </cell>
          <cell r="F385">
            <v>93.56</v>
          </cell>
          <cell r="G385">
            <v>93.56</v>
          </cell>
          <cell r="H385">
            <v>13.766566908935401</v>
          </cell>
          <cell r="I385">
            <v>300000000</v>
          </cell>
          <cell r="J385">
            <v>14909295</v>
          </cell>
          <cell r="K385">
            <v>1391591072.05</v>
          </cell>
          <cell r="L385">
            <v>3206499</v>
          </cell>
          <cell r="M385">
            <v>300000046.44</v>
          </cell>
          <cell r="N385">
            <v>463.863690683333</v>
          </cell>
          <cell r="O385">
            <v>11</v>
          </cell>
          <cell r="P385">
            <v>100</v>
          </cell>
          <cell r="S385">
            <v>50</v>
          </cell>
          <cell r="T385" t="str">
            <v>ГКО-6</v>
          </cell>
        </row>
        <row r="386">
          <cell r="A386" t="str">
            <v>KZ98K2807A03</v>
          </cell>
          <cell r="B386" t="str">
            <v>402/n</v>
          </cell>
          <cell r="C386">
            <v>36679</v>
          </cell>
          <cell r="D386">
            <v>36735</v>
          </cell>
          <cell r="E386">
            <v>56</v>
          </cell>
          <cell r="F386">
            <v>98.25</v>
          </cell>
          <cell r="G386">
            <v>98.25</v>
          </cell>
          <cell r="H386">
            <v>11.577608142493601</v>
          </cell>
          <cell r="I386">
            <v>400000000</v>
          </cell>
          <cell r="J386">
            <v>18483201</v>
          </cell>
          <cell r="K386">
            <v>1815196680.25</v>
          </cell>
          <cell r="L386">
            <v>12115201</v>
          </cell>
          <cell r="M386">
            <v>1190318498.25</v>
          </cell>
          <cell r="N386">
            <v>453.79917006250002</v>
          </cell>
          <cell r="O386">
            <v>12</v>
          </cell>
          <cell r="P386">
            <v>100</v>
          </cell>
          <cell r="S386">
            <v>60</v>
          </cell>
          <cell r="T386" t="str">
            <v>Ноты-56</v>
          </cell>
        </row>
        <row r="387">
          <cell r="A387" t="str">
            <v>KZ4CL0706A14</v>
          </cell>
          <cell r="B387" t="str">
            <v>51/12</v>
          </cell>
          <cell r="C387">
            <v>36682</v>
          </cell>
          <cell r="D387">
            <v>37049</v>
          </cell>
          <cell r="E387">
            <v>366</v>
          </cell>
          <cell r="F387">
            <v>87.18</v>
          </cell>
          <cell r="G387">
            <v>87.18</v>
          </cell>
          <cell r="H387">
            <v>14.705207616425801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4215471</v>
          </cell>
          <cell r="M387">
            <v>367504761.77999997</v>
          </cell>
          <cell r="N387">
            <v>248.95666725999999</v>
          </cell>
          <cell r="O387">
            <v>9</v>
          </cell>
          <cell r="P387">
            <v>100</v>
          </cell>
          <cell r="S387">
            <v>50</v>
          </cell>
          <cell r="T387" t="str">
            <v>ГКО-12</v>
          </cell>
        </row>
        <row r="388">
          <cell r="A388" t="str">
            <v>KZ52L0606A29</v>
          </cell>
          <cell r="B388" t="str">
            <v>8/24</v>
          </cell>
          <cell r="C388">
            <v>36683</v>
          </cell>
          <cell r="D388">
            <v>37413</v>
          </cell>
          <cell r="E388">
            <v>730</v>
          </cell>
          <cell r="F388">
            <v>96.5</v>
          </cell>
          <cell r="G388">
            <v>96.37</v>
          </cell>
          <cell r="H388">
            <v>16.3</v>
          </cell>
          <cell r="I388">
            <v>300000000</v>
          </cell>
          <cell r="J388">
            <v>188894</v>
          </cell>
          <cell r="K388">
            <v>188894000</v>
          </cell>
          <cell r="L388">
            <v>17894</v>
          </cell>
          <cell r="M388">
            <v>17894000</v>
          </cell>
          <cell r="N388">
            <v>62.964666666666702</v>
          </cell>
          <cell r="O388">
            <v>5</v>
          </cell>
          <cell r="P388">
            <v>1000</v>
          </cell>
          <cell r="S388">
            <v>50</v>
          </cell>
          <cell r="T388" t="str">
            <v>ГКО-24</v>
          </cell>
        </row>
        <row r="389">
          <cell r="A389" t="str">
            <v>KZ95K1307A03</v>
          </cell>
          <cell r="B389" t="str">
            <v>403/n</v>
          </cell>
          <cell r="C389">
            <v>36684</v>
          </cell>
          <cell r="D389">
            <v>36720</v>
          </cell>
          <cell r="E389">
            <v>35</v>
          </cell>
          <cell r="F389">
            <v>99.01</v>
          </cell>
          <cell r="G389">
            <v>98.98</v>
          </cell>
          <cell r="H389">
            <v>10.398949601050299</v>
          </cell>
          <cell r="I389">
            <v>400000000</v>
          </cell>
          <cell r="J389">
            <v>16163375</v>
          </cell>
          <cell r="K389">
            <v>1599194085.5699999</v>
          </cell>
          <cell r="L389">
            <v>9685555</v>
          </cell>
          <cell r="M389">
            <v>958963830.25</v>
          </cell>
          <cell r="N389">
            <v>399.79852139249999</v>
          </cell>
          <cell r="O389">
            <v>11</v>
          </cell>
          <cell r="P389">
            <v>100</v>
          </cell>
          <cell r="S389">
            <v>60</v>
          </cell>
          <cell r="T389" t="str">
            <v>Ноты-35</v>
          </cell>
        </row>
        <row r="390">
          <cell r="A390" t="str">
            <v>KZ46L0812A03</v>
          </cell>
          <cell r="B390" t="str">
            <v>149/6</v>
          </cell>
          <cell r="C390">
            <v>36685</v>
          </cell>
          <cell r="D390">
            <v>36868</v>
          </cell>
          <cell r="E390">
            <v>183</v>
          </cell>
          <cell r="F390">
            <v>93.72</v>
          </cell>
          <cell r="G390">
            <v>93.72</v>
          </cell>
          <cell r="H390">
            <v>13.4016218523261</v>
          </cell>
          <cell r="I390">
            <v>400000000</v>
          </cell>
          <cell r="J390">
            <v>9005345</v>
          </cell>
          <cell r="K390">
            <v>840912244.10000002</v>
          </cell>
          <cell r="L390">
            <v>2897016</v>
          </cell>
          <cell r="M390">
            <v>271508339.51999998</v>
          </cell>
          <cell r="N390">
            <v>210.22806102499999</v>
          </cell>
          <cell r="O390">
            <v>11</v>
          </cell>
          <cell r="P390">
            <v>100</v>
          </cell>
          <cell r="S390">
            <v>50</v>
          </cell>
          <cell r="T390" t="str">
            <v>ГКО-6</v>
          </cell>
        </row>
        <row r="391">
          <cell r="A391" t="str">
            <v>KZ98K0408A00</v>
          </cell>
          <cell r="B391" t="str">
            <v>404/n</v>
          </cell>
          <cell r="C391">
            <v>36686</v>
          </cell>
          <cell r="D391">
            <v>36742</v>
          </cell>
          <cell r="E391">
            <v>56</v>
          </cell>
          <cell r="F391">
            <v>98.37</v>
          </cell>
          <cell r="G391">
            <v>98.37</v>
          </cell>
          <cell r="H391">
            <v>10.7705601301209</v>
          </cell>
          <cell r="I391">
            <v>400000000</v>
          </cell>
          <cell r="J391">
            <v>11444536</v>
          </cell>
          <cell r="K391">
            <v>1125019008.76</v>
          </cell>
          <cell r="L391">
            <v>6191723</v>
          </cell>
          <cell r="M391">
            <v>609079791.50999999</v>
          </cell>
          <cell r="N391">
            <v>281.25475218999998</v>
          </cell>
          <cell r="O391">
            <v>7</v>
          </cell>
          <cell r="P391">
            <v>100</v>
          </cell>
          <cell r="S391">
            <v>60</v>
          </cell>
          <cell r="T391" t="str">
            <v>Ноты-56</v>
          </cell>
        </row>
        <row r="392">
          <cell r="A392" t="str">
            <v>KZ4CL0806A13</v>
          </cell>
          <cell r="B392" t="str">
            <v>52/12</v>
          </cell>
          <cell r="C392">
            <v>36686</v>
          </cell>
          <cell r="D392">
            <v>37050</v>
          </cell>
          <cell r="E392">
            <v>364</v>
          </cell>
          <cell r="F392">
            <v>87.49</v>
          </cell>
          <cell r="G392">
            <v>87.49</v>
          </cell>
          <cell r="H392">
            <v>14.2987770030861</v>
          </cell>
          <cell r="I392">
            <v>400000000</v>
          </cell>
          <cell r="J392">
            <v>4553285</v>
          </cell>
          <cell r="K392">
            <v>395320042.14999998</v>
          </cell>
          <cell r="L392">
            <v>1300175</v>
          </cell>
          <cell r="M392">
            <v>113752310.75</v>
          </cell>
          <cell r="N392">
            <v>98.830010537500002</v>
          </cell>
          <cell r="O392">
            <v>10</v>
          </cell>
          <cell r="P392">
            <v>100</v>
          </cell>
          <cell r="S392">
            <v>50</v>
          </cell>
          <cell r="T392" t="str">
            <v>ГКО-12</v>
          </cell>
        </row>
        <row r="393">
          <cell r="A393" t="str">
            <v>KZ4CL1406A15</v>
          </cell>
          <cell r="B393" t="str">
            <v>53/12</v>
          </cell>
          <cell r="C393">
            <v>36689</v>
          </cell>
          <cell r="D393">
            <v>37056</v>
          </cell>
          <cell r="E393">
            <v>366</v>
          </cell>
          <cell r="F393">
            <v>87.53</v>
          </cell>
          <cell r="G393">
            <v>87.53</v>
          </cell>
          <cell r="H393">
            <v>14.2465440420427</v>
          </cell>
          <cell r="I393">
            <v>300000000</v>
          </cell>
          <cell r="J393">
            <v>5078925</v>
          </cell>
          <cell r="K393">
            <v>440716885.25</v>
          </cell>
          <cell r="L393">
            <v>2283425</v>
          </cell>
          <cell r="M393">
            <v>199868190.25</v>
          </cell>
          <cell r="N393">
            <v>146.90562841666701</v>
          </cell>
          <cell r="O393">
            <v>9</v>
          </cell>
          <cell r="P393">
            <v>100</v>
          </cell>
          <cell r="S393">
            <v>50</v>
          </cell>
          <cell r="T393" t="str">
            <v>ГКО-12</v>
          </cell>
        </row>
        <row r="394">
          <cell r="A394" t="str">
            <v>KZ52L1306A20</v>
          </cell>
          <cell r="B394" t="str">
            <v>9/24</v>
          </cell>
          <cell r="C394">
            <v>36690</v>
          </cell>
          <cell r="D394">
            <v>37420</v>
          </cell>
          <cell r="E394">
            <v>730</v>
          </cell>
          <cell r="F394">
            <v>99.69</v>
          </cell>
          <cell r="G394">
            <v>99.64</v>
          </cell>
          <cell r="H394">
            <v>16.3</v>
          </cell>
          <cell r="I394">
            <v>300000000</v>
          </cell>
          <cell r="J394">
            <v>78000</v>
          </cell>
          <cell r="K394">
            <v>78000000</v>
          </cell>
          <cell r="L394">
            <v>30000</v>
          </cell>
          <cell r="M394">
            <v>30000000</v>
          </cell>
          <cell r="N394">
            <v>26</v>
          </cell>
          <cell r="O394">
            <v>6</v>
          </cell>
          <cell r="P394">
            <v>1000</v>
          </cell>
          <cell r="S394">
            <v>50</v>
          </cell>
          <cell r="T394" t="str">
            <v>ГКО-24</v>
          </cell>
        </row>
        <row r="395">
          <cell r="A395" t="str">
            <v>KZ95K2007A04</v>
          </cell>
          <cell r="B395" t="str">
            <v>405/n</v>
          </cell>
          <cell r="C395">
            <v>36691</v>
          </cell>
          <cell r="D395">
            <v>36727</v>
          </cell>
          <cell r="E395">
            <v>35</v>
          </cell>
          <cell r="F395">
            <v>99.01</v>
          </cell>
          <cell r="G395">
            <v>99.01</v>
          </cell>
          <cell r="H395">
            <v>10.398949601050299</v>
          </cell>
          <cell r="I395">
            <v>400000000</v>
          </cell>
          <cell r="J395">
            <v>11706039</v>
          </cell>
          <cell r="K395">
            <v>1158538863.47</v>
          </cell>
          <cell r="L395">
            <v>7364495</v>
          </cell>
          <cell r="M395">
            <v>729158649.95000005</v>
          </cell>
          <cell r="N395">
            <v>289.63471586750001</v>
          </cell>
          <cell r="O395">
            <v>11</v>
          </cell>
          <cell r="P395">
            <v>100</v>
          </cell>
          <cell r="S395">
            <v>60</v>
          </cell>
          <cell r="T395" t="str">
            <v>Ноты-35</v>
          </cell>
        </row>
        <row r="396">
          <cell r="A396" t="str">
            <v>KZ43L1509A01</v>
          </cell>
          <cell r="B396" t="str">
            <v>267/3</v>
          </cell>
          <cell r="C396">
            <v>36692</v>
          </cell>
          <cell r="D396">
            <v>36784</v>
          </cell>
          <cell r="E396">
            <v>92</v>
          </cell>
          <cell r="F396">
            <v>96.98</v>
          </cell>
          <cell r="G396">
            <v>96.97</v>
          </cell>
          <cell r="H396">
            <v>12.4561765312435</v>
          </cell>
          <cell r="I396">
            <v>300000000</v>
          </cell>
          <cell r="J396">
            <v>15781899</v>
          </cell>
          <cell r="K396">
            <v>1528173405.46</v>
          </cell>
          <cell r="L396">
            <v>12677753</v>
          </cell>
          <cell r="M396">
            <v>1229453548.53</v>
          </cell>
          <cell r="N396">
            <v>509.39113515333298</v>
          </cell>
          <cell r="O396">
            <v>14</v>
          </cell>
          <cell r="P396">
            <v>100</v>
          </cell>
          <cell r="S396">
            <v>50</v>
          </cell>
          <cell r="T396" t="str">
            <v>ГКО-3</v>
          </cell>
        </row>
        <row r="397">
          <cell r="A397" t="str">
            <v>KZ46L1512A03</v>
          </cell>
          <cell r="B397" t="str">
            <v>150/6</v>
          </cell>
          <cell r="C397">
            <v>36693</v>
          </cell>
          <cell r="D397">
            <v>36875</v>
          </cell>
          <cell r="E397">
            <v>182</v>
          </cell>
          <cell r="F397">
            <v>93.85</v>
          </cell>
          <cell r="G397">
            <v>93.85</v>
          </cell>
          <cell r="H397">
            <v>13.1060202450719</v>
          </cell>
          <cell r="I397">
            <v>300000000</v>
          </cell>
          <cell r="J397">
            <v>18738918</v>
          </cell>
          <cell r="K397">
            <v>1757583701.3</v>
          </cell>
          <cell r="L397">
            <v>11577163</v>
          </cell>
          <cell r="M397">
            <v>1086516747.55</v>
          </cell>
          <cell r="N397">
            <v>585.86123376666706</v>
          </cell>
          <cell r="O397">
            <v>13</v>
          </cell>
          <cell r="P397">
            <v>100</v>
          </cell>
          <cell r="S397">
            <v>50</v>
          </cell>
          <cell r="T397" t="str">
            <v>ГКО-6</v>
          </cell>
        </row>
        <row r="398">
          <cell r="A398" t="str">
            <v>KZ98K1108A01</v>
          </cell>
          <cell r="B398" t="str">
            <v>406/n</v>
          </cell>
          <cell r="C398">
            <v>36693</v>
          </cell>
          <cell r="D398">
            <v>36749</v>
          </cell>
          <cell r="E398">
            <v>56</v>
          </cell>
          <cell r="F398">
            <v>98.43</v>
          </cell>
          <cell r="G398">
            <v>98.42</v>
          </cell>
          <cell r="H398">
            <v>10.367774052626199</v>
          </cell>
          <cell r="I398">
            <v>400000000</v>
          </cell>
          <cell r="J398">
            <v>23504696</v>
          </cell>
          <cell r="K398">
            <v>2312924837.7199998</v>
          </cell>
          <cell r="L398">
            <v>18497696</v>
          </cell>
          <cell r="M398">
            <v>1820728217.28</v>
          </cell>
          <cell r="N398">
            <v>578.23120943000004</v>
          </cell>
          <cell r="O398">
            <v>10</v>
          </cell>
          <cell r="P398">
            <v>100</v>
          </cell>
          <cell r="S398">
            <v>60</v>
          </cell>
          <cell r="T398" t="str">
            <v>Ноты-56</v>
          </cell>
        </row>
        <row r="399">
          <cell r="A399" t="str">
            <v>KZ4CL2106A16</v>
          </cell>
          <cell r="B399" t="str">
            <v>54/12</v>
          </cell>
          <cell r="C399">
            <v>36696</v>
          </cell>
          <cell r="D399">
            <v>37063</v>
          </cell>
          <cell r="E399">
            <v>366</v>
          </cell>
          <cell r="F399">
            <v>87.61</v>
          </cell>
          <cell r="G399">
            <v>87.61</v>
          </cell>
          <cell r="H399">
            <v>14.142221207624701</v>
          </cell>
          <cell r="I399">
            <v>300000000</v>
          </cell>
          <cell r="J399">
            <v>3578115</v>
          </cell>
          <cell r="K399">
            <v>311630955.14999998</v>
          </cell>
          <cell r="L399">
            <v>1768115</v>
          </cell>
          <cell r="M399">
            <v>154904555.15000001</v>
          </cell>
          <cell r="N399">
            <v>103.87698505</v>
          </cell>
          <cell r="O399">
            <v>5</v>
          </cell>
          <cell r="P399">
            <v>100</v>
          </cell>
          <cell r="Q399">
            <v>100</v>
          </cell>
          <cell r="S399">
            <v>50</v>
          </cell>
          <cell r="T399" t="str">
            <v>ГКО-12</v>
          </cell>
        </row>
        <row r="400">
          <cell r="A400" t="str">
            <v>KZ52L2006A21</v>
          </cell>
          <cell r="B400" t="str">
            <v>10/24</v>
          </cell>
          <cell r="C400">
            <v>36697</v>
          </cell>
          <cell r="D400">
            <v>37427</v>
          </cell>
          <cell r="E400">
            <v>730</v>
          </cell>
          <cell r="F400">
            <v>96.4</v>
          </cell>
          <cell r="G400">
            <v>96.32</v>
          </cell>
          <cell r="H400">
            <v>16.3</v>
          </cell>
          <cell r="I400">
            <v>300000000</v>
          </cell>
          <cell r="J400">
            <v>202060</v>
          </cell>
          <cell r="K400">
            <v>202060000</v>
          </cell>
          <cell r="L400">
            <v>140060</v>
          </cell>
          <cell r="M400">
            <v>140060000</v>
          </cell>
          <cell r="N400">
            <v>67.353333333333296</v>
          </cell>
          <cell r="O400">
            <v>7</v>
          </cell>
          <cell r="P400">
            <v>1000</v>
          </cell>
          <cell r="S400">
            <v>50</v>
          </cell>
          <cell r="T400" t="str">
            <v>ГКО-24</v>
          </cell>
        </row>
        <row r="401">
          <cell r="A401" t="str">
            <v>KZ96K0308A00</v>
          </cell>
          <cell r="B401" t="str">
            <v>407/n</v>
          </cell>
          <cell r="C401">
            <v>36698</v>
          </cell>
          <cell r="D401">
            <v>36741</v>
          </cell>
          <cell r="E401">
            <v>42</v>
          </cell>
          <cell r="F401">
            <v>98.83</v>
          </cell>
          <cell r="G401">
            <v>98.83</v>
          </cell>
          <cell r="H401">
            <v>10.2600424972175</v>
          </cell>
          <cell r="I401">
            <v>400000000</v>
          </cell>
          <cell r="J401">
            <v>8247361</v>
          </cell>
          <cell r="K401">
            <v>814659220.44000006</v>
          </cell>
          <cell r="L401">
            <v>5447188</v>
          </cell>
          <cell r="M401">
            <v>538345590.03999996</v>
          </cell>
          <cell r="N401">
            <v>203.66480511</v>
          </cell>
          <cell r="O401">
            <v>11</v>
          </cell>
          <cell r="P401">
            <v>100</v>
          </cell>
          <cell r="S401">
            <v>60</v>
          </cell>
          <cell r="T401" t="str">
            <v>Ноты-42</v>
          </cell>
        </row>
        <row r="402">
          <cell r="A402" t="str">
            <v>KZ46L2212A04</v>
          </cell>
          <cell r="B402" t="str">
            <v>151/6</v>
          </cell>
          <cell r="C402">
            <v>36699</v>
          </cell>
          <cell r="D402">
            <v>36882</v>
          </cell>
          <cell r="E402">
            <v>183</v>
          </cell>
          <cell r="F402">
            <v>93.86</v>
          </cell>
          <cell r="G402">
            <v>93.86</v>
          </cell>
          <cell r="H402">
            <v>13.083315576390399</v>
          </cell>
          <cell r="I402">
            <v>300000000</v>
          </cell>
          <cell r="J402">
            <v>5279300</v>
          </cell>
          <cell r="K402">
            <v>493455752</v>
          </cell>
          <cell r="L402">
            <v>1618125</v>
          </cell>
          <cell r="M402">
            <v>151877212.5</v>
          </cell>
          <cell r="N402">
            <v>164.48525066666701</v>
          </cell>
          <cell r="O402">
            <v>10</v>
          </cell>
          <cell r="P402">
            <v>100</v>
          </cell>
          <cell r="S402">
            <v>50</v>
          </cell>
          <cell r="T402" t="str">
            <v>ГКО-6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</sheetData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Базовые данные"/>
      <sheetName val="Фин.рез"/>
      <sheetName val="Производство"/>
      <sheetName val="Продажи"/>
      <sheetName val="График инвест."/>
      <sheetName val="Привлечение кредита"/>
      <sheetName val="Инвестиции"/>
      <sheetName val="Основные средства"/>
      <sheetName val="Штатка"/>
      <sheetName val="Кредит"/>
      <sheetName val="Точка безубыт."/>
      <sheetName val="Тех.схема"/>
      <sheetName val="Лист1"/>
    </sheetNames>
    <sheetDataSet>
      <sheetData sheetId="0"/>
      <sheetData sheetId="1" refreshError="1">
        <row r="5">
          <cell r="C5">
            <v>155</v>
          </cell>
        </row>
        <row r="37">
          <cell r="D37">
            <v>15450</v>
          </cell>
        </row>
        <row r="38">
          <cell r="D38">
            <v>41200</v>
          </cell>
        </row>
        <row r="39">
          <cell r="D39">
            <v>206000</v>
          </cell>
        </row>
        <row r="40">
          <cell r="D40">
            <v>618000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Form_1"/>
      <sheetName val="Form_2"/>
      <sheetName val="Form_3"/>
      <sheetName val="Form_4"/>
      <sheetName val="Form_5"/>
      <sheetName val="Form_6"/>
      <sheetName val="Form_7"/>
      <sheetName val="Form_8"/>
      <sheetName val="Form_9"/>
      <sheetName val="Form_10"/>
      <sheetName val="Form_11"/>
      <sheetName val="Form_12"/>
      <sheetName val="Form_13"/>
      <sheetName val="Form_14"/>
      <sheetName val="Form_15"/>
      <sheetName val="Form_16"/>
      <sheetName val="Form_17"/>
      <sheetName val="Form_18"/>
      <sheetName val="Form_19"/>
      <sheetName val="Form_20"/>
      <sheetName val="companylist"/>
      <sheetName val="setup"/>
    </sheetNames>
    <sheetDataSet>
      <sheetData sheetId="0">
        <row r="14">
          <cell r="B14" t="str">
            <v>Zepter International - Kazakhstan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/>
      <sheetData sheetId="22">
        <row r="1">
          <cell r="D1" t="b">
            <v>0</v>
          </cell>
        </row>
        <row r="11">
          <cell r="C11" t="str">
            <v>ICMSRV04/HOLDINGC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 TU"/>
      <sheetName val="удрасхрем"/>
      <sheetName val="4.4PLF"/>
      <sheetName val="4.5ЭксплЗатрат"/>
      <sheetName val="4.3MatCost"/>
      <sheetName val="BudjetEff"/>
      <sheetName val="ЭЗ"/>
      <sheetName val="3.3.Кредит"/>
      <sheetName val="Диагр"/>
      <sheetName val="Баз"/>
      <sheetName val="1.1календГр"/>
      <sheetName val="Мод"/>
      <sheetName val="Анализ"/>
      <sheetName val="8.1дох"/>
      <sheetName val="EcMod"/>
      <sheetName val="Аморт"/>
      <sheetName val="К"/>
      <sheetName val="3.2Capital"/>
      <sheetName val="табл1Запас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3">
          <cell r="C33">
            <v>1030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январь 2000"/>
      <sheetName val="февраль 2000"/>
      <sheetName val="МАРТ 2000"/>
      <sheetName val="АПРЕЛЬ 2000"/>
      <sheetName val="МАЙ2000"/>
      <sheetName val="ИЮНЬ 2000"/>
      <sheetName val="ИЮЛЬ 2000"/>
      <sheetName val="АВГУСТ 00"/>
      <sheetName val="СЕНТЯБ"/>
      <sheetName val="ОКТЯБ"/>
      <sheetName val="ноябрь"/>
      <sheetName val="декабрь"/>
      <sheetName val="Average"/>
      <sheetName val="LME_prices"/>
      <sheetName val="справки"/>
      <sheetName val="Лист2"/>
      <sheetName val="Лист1"/>
      <sheetName val="Справки для сче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>
        <row r="177">
          <cell r="F177">
            <v>914.16666666666674</v>
          </cell>
        </row>
      </sheetData>
      <sheetData sheetId="14"/>
      <sheetData sheetId="15" refreshError="1"/>
      <sheetData sheetId="16" refreshError="1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Sheet"/>
      <sheetName val="Threshold Table"/>
      <sheetName val="Tickmarks"/>
      <sheetName val="Module1"/>
      <sheetName val="Determination of Threshold"/>
      <sheetName val="Analysis"/>
    </sheetNames>
    <sheetDataSet>
      <sheetData sheetId="0" refreshError="1"/>
      <sheetData sheetId="1" refreshError="1">
        <row r="6">
          <cell r="A6">
            <v>1</v>
          </cell>
          <cell r="B6">
            <v>0.9</v>
          </cell>
          <cell r="C6">
            <v>4.5</v>
          </cell>
          <cell r="D6">
            <v>1</v>
          </cell>
          <cell r="E6">
            <v>0.45</v>
          </cell>
          <cell r="F6">
            <v>3</v>
          </cell>
        </row>
        <row r="7">
          <cell r="A7">
            <v>2</v>
          </cell>
          <cell r="B7">
            <v>0.85</v>
          </cell>
          <cell r="C7">
            <v>4.25</v>
          </cell>
          <cell r="D7">
            <v>2</v>
          </cell>
          <cell r="E7">
            <v>0.4</v>
          </cell>
          <cell r="F7">
            <v>2.67</v>
          </cell>
        </row>
        <row r="8">
          <cell r="A8">
            <v>4</v>
          </cell>
          <cell r="B8">
            <v>0.75</v>
          </cell>
          <cell r="C8">
            <v>3.75</v>
          </cell>
          <cell r="D8">
            <v>4</v>
          </cell>
          <cell r="E8">
            <v>0.35</v>
          </cell>
          <cell r="F8">
            <v>2.33</v>
          </cell>
        </row>
        <row r="9">
          <cell r="A9">
            <v>6</v>
          </cell>
          <cell r="B9">
            <v>0.65</v>
          </cell>
          <cell r="C9">
            <v>3.25</v>
          </cell>
          <cell r="D9">
            <v>6</v>
          </cell>
          <cell r="E9">
            <v>0.3</v>
          </cell>
          <cell r="F9">
            <v>2</v>
          </cell>
        </row>
        <row r="10">
          <cell r="A10">
            <v>12</v>
          </cell>
          <cell r="B10">
            <v>0.5</v>
          </cell>
          <cell r="C10">
            <v>2.5</v>
          </cell>
          <cell r="D10">
            <v>12</v>
          </cell>
          <cell r="E10">
            <v>0.25</v>
          </cell>
          <cell r="F10">
            <v>1.67</v>
          </cell>
        </row>
        <row r="11">
          <cell r="A11">
            <v>13</v>
          </cell>
          <cell r="B11">
            <v>0.4</v>
          </cell>
          <cell r="C11">
            <v>2</v>
          </cell>
          <cell r="D11">
            <v>13</v>
          </cell>
          <cell r="E11">
            <v>0.2</v>
          </cell>
          <cell r="F11">
            <v>1.33</v>
          </cell>
        </row>
      </sheetData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7.1"/>
      <sheetName val="BS"/>
      <sheetName val="P&amp;L"/>
      <sheetName val="CFS"/>
      <sheetName val="Equity"/>
      <sheetName val="Summary-FI&amp;sensitivity anal"/>
      <sheetName val="IFRS 7"/>
      <sheetName val="Reclass"/>
      <sheetName val="CF"/>
      <sheetName val="2"/>
      <sheetName val="5"/>
      <sheetName val="Finance cost"/>
      <sheetName val="Accrued liab."/>
      <sheetName val="6"/>
      <sheetName val="7"/>
      <sheetName val="8"/>
      <sheetName val="9"/>
      <sheetName val="10"/>
      <sheetName val="AR"/>
      <sheetName val="11"/>
      <sheetName val="12"/>
      <sheetName val="13"/>
      <sheetName val="14"/>
      <sheetName val="15"/>
      <sheetName val="16"/>
      <sheetName val="RP disclosur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Income Statement"/>
      <sheetName val="Equity"/>
      <sheetName val="Reconciliation of Balance Sheet"/>
      <sheetName val="Cash Flow - Indirect Method"/>
      <sheetName val="Cash Flow - CY Workings"/>
      <sheetName val="4. PPE"/>
      <sheetName val="5. IA"/>
      <sheetName val="6. Inventory"/>
      <sheetName val="7. Net Accounts Receivable"/>
      <sheetName val="8. Advances"/>
      <sheetName val="9. Taxes Recovarable"/>
      <sheetName val="10. Cash"/>
      <sheetName val="Taxes"/>
      <sheetName val="11. Charter capital"/>
      <sheetName val="12. reserves"/>
      <sheetName val="13. APIC"/>
      <sheetName val="14. Loans"/>
      <sheetName val="15. AP"/>
      <sheetName val="16. Taxes Payable"/>
      <sheetName val="17. Other payable"/>
      <sheetName val="18. Taxation"/>
      <sheetName val="Operating Expenses Note"/>
      <sheetName val="19. Sales"/>
      <sheetName val="20. COP"/>
      <sheetName val="21. G&amp;A"/>
      <sheetName val="22. Selling"/>
      <sheetName val="Cash Flow - PY Workings"/>
      <sheetName val="JV"/>
      <sheetName val="Commitments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D1" t="str">
            <v>Trade accounts receivable, net</v>
          </cell>
          <cell r="H1" t="str">
            <v>Inventories, net</v>
          </cell>
          <cell r="I1" t="str">
            <v>Property, plant and equipment, net</v>
          </cell>
          <cell r="K1" t="str">
            <v>Trade accounts payable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37010-2E31-4F6C-8F3C-083242FFCB82}">
  <sheetPr>
    <tabColor rgb="FF92D050"/>
  </sheetPr>
  <dimension ref="A2:J58"/>
  <sheetViews>
    <sheetView tabSelected="1" topLeftCell="A40" workbookViewId="0">
      <selection activeCell="B67" sqref="B67"/>
    </sheetView>
  </sheetViews>
  <sheetFormatPr defaultRowHeight="15" x14ac:dyDescent="0.25"/>
  <cols>
    <col min="1" max="1" width="59" style="39" customWidth="1"/>
    <col min="2" max="2" width="9.140625" style="39"/>
    <col min="3" max="3" width="14.28515625" style="8" bestFit="1" customWidth="1"/>
    <col min="4" max="4" width="14.5703125" style="8" bestFit="1" customWidth="1"/>
    <col min="5" max="5" width="12.85546875" style="38" bestFit="1" customWidth="1"/>
    <col min="6" max="6" width="15.7109375" style="39" customWidth="1"/>
    <col min="7" max="7" width="29.85546875" style="39" customWidth="1"/>
    <col min="8" max="8" width="12.7109375" style="39" bestFit="1" customWidth="1"/>
    <col min="9" max="10" width="15" style="8" bestFit="1" customWidth="1"/>
    <col min="11" max="16384" width="9.140625" style="39"/>
  </cols>
  <sheetData>
    <row r="2" spans="1:8" x14ac:dyDescent="0.25">
      <c r="A2" s="1" t="s">
        <v>0</v>
      </c>
      <c r="B2" s="1"/>
      <c r="C2" s="2"/>
      <c r="D2" s="2"/>
    </row>
    <row r="3" spans="1:8" ht="24" customHeight="1" x14ac:dyDescent="0.25">
      <c r="A3" s="88" t="s">
        <v>114</v>
      </c>
      <c r="B3" s="88"/>
      <c r="C3" s="88"/>
      <c r="D3" s="88"/>
    </row>
    <row r="4" spans="1:8" ht="15.75" thickBot="1" x14ac:dyDescent="0.3">
      <c r="A4" s="3" t="s">
        <v>1</v>
      </c>
      <c r="B4" s="4" t="s">
        <v>2</v>
      </c>
      <c r="C4" s="5" t="s">
        <v>115</v>
      </c>
      <c r="D4" s="5" t="s">
        <v>3</v>
      </c>
    </row>
    <row r="5" spans="1:8" x14ac:dyDescent="0.25">
      <c r="A5" s="6" t="s">
        <v>4</v>
      </c>
      <c r="B5" s="7"/>
      <c r="D5" s="9"/>
    </row>
    <row r="6" spans="1:8" x14ac:dyDescent="0.25">
      <c r="A6" s="10" t="s">
        <v>5</v>
      </c>
      <c r="B6" s="11"/>
      <c r="C6" s="12"/>
      <c r="D6" s="13"/>
      <c r="H6" s="48"/>
    </row>
    <row r="7" spans="1:8" x14ac:dyDescent="0.25">
      <c r="A7" s="14" t="s">
        <v>6</v>
      </c>
      <c r="B7" s="14">
        <v>4</v>
      </c>
      <c r="C7" s="15">
        <v>89988849</v>
      </c>
      <c r="D7" s="16">
        <v>83293172</v>
      </c>
      <c r="F7" s="38"/>
      <c r="G7" s="38"/>
      <c r="H7" s="48"/>
    </row>
    <row r="8" spans="1:8" x14ac:dyDescent="0.25">
      <c r="A8" s="14" t="s">
        <v>8</v>
      </c>
      <c r="B8" s="11"/>
      <c r="C8" s="15">
        <v>176874</v>
      </c>
      <c r="D8" s="16">
        <v>223220</v>
      </c>
      <c r="F8" s="38"/>
      <c r="G8" s="38"/>
      <c r="H8" s="48"/>
    </row>
    <row r="9" spans="1:8" x14ac:dyDescent="0.25">
      <c r="A9" s="14" t="s">
        <v>7</v>
      </c>
      <c r="B9" s="11"/>
      <c r="C9" s="15">
        <v>2666443</v>
      </c>
      <c r="D9" s="16">
        <v>2829790</v>
      </c>
      <c r="F9" s="38"/>
      <c r="G9" s="38"/>
      <c r="H9" s="48"/>
    </row>
    <row r="10" spans="1:8" x14ac:dyDescent="0.25">
      <c r="A10" s="14" t="s">
        <v>10</v>
      </c>
      <c r="B10" s="14">
        <v>5</v>
      </c>
      <c r="C10" s="15">
        <v>2267938</v>
      </c>
      <c r="D10" s="16">
        <v>2040046</v>
      </c>
      <c r="F10" s="38"/>
      <c r="G10" s="38"/>
      <c r="H10" s="48"/>
    </row>
    <row r="11" spans="1:8" x14ac:dyDescent="0.25">
      <c r="A11" s="14" t="s">
        <v>9</v>
      </c>
      <c r="B11" s="14"/>
      <c r="C11" s="15">
        <v>118805</v>
      </c>
      <c r="D11" s="16">
        <v>47341</v>
      </c>
      <c r="F11" s="38"/>
      <c r="G11" s="38"/>
      <c r="H11" s="48"/>
    </row>
    <row r="12" spans="1:8" ht="15.75" thickBot="1" x14ac:dyDescent="0.3">
      <c r="A12" s="17" t="s">
        <v>11</v>
      </c>
      <c r="B12" s="17">
        <v>6</v>
      </c>
      <c r="C12" s="15">
        <v>104763</v>
      </c>
      <c r="D12" s="18">
        <v>118210</v>
      </c>
      <c r="F12" s="38"/>
      <c r="G12" s="38"/>
      <c r="H12" s="48"/>
    </row>
    <row r="13" spans="1:8" ht="15.75" thickBot="1" x14ac:dyDescent="0.3">
      <c r="A13" s="19" t="s">
        <v>12</v>
      </c>
      <c r="B13" s="20"/>
      <c r="C13" s="21">
        <v>95323672</v>
      </c>
      <c r="D13" s="21">
        <v>88551779</v>
      </c>
      <c r="E13" s="38">
        <f>SUM(C7:C12)-C13</f>
        <v>0</v>
      </c>
      <c r="F13" s="38">
        <f>SUM(D7:D12)-D13</f>
        <v>0</v>
      </c>
      <c r="G13" s="38"/>
      <c r="H13" s="48"/>
    </row>
    <row r="14" spans="1:8" x14ac:dyDescent="0.25">
      <c r="A14" s="22" t="s">
        <v>13</v>
      </c>
      <c r="B14" s="23"/>
      <c r="C14" s="12"/>
      <c r="D14" s="12"/>
      <c r="F14" s="38"/>
      <c r="G14" s="38"/>
      <c r="H14" s="48"/>
    </row>
    <row r="15" spans="1:8" x14ac:dyDescent="0.25">
      <c r="A15" s="14" t="s">
        <v>14</v>
      </c>
      <c r="B15" s="14">
        <v>7</v>
      </c>
      <c r="C15" s="15">
        <v>66629798</v>
      </c>
      <c r="D15" s="16">
        <v>56389076</v>
      </c>
      <c r="F15" s="38"/>
      <c r="G15" s="38"/>
      <c r="H15" s="48"/>
    </row>
    <row r="16" spans="1:8" x14ac:dyDescent="0.25">
      <c r="A16" s="14" t="s">
        <v>15</v>
      </c>
      <c r="B16" s="14">
        <v>8</v>
      </c>
      <c r="C16" s="15">
        <v>16417638</v>
      </c>
      <c r="D16" s="16">
        <v>22211130</v>
      </c>
      <c r="F16" s="38"/>
      <c r="G16" s="38"/>
      <c r="H16" s="48"/>
    </row>
    <row r="17" spans="1:8" x14ac:dyDescent="0.25">
      <c r="A17" s="14" t="s">
        <v>16</v>
      </c>
      <c r="B17" s="11"/>
      <c r="C17" s="15">
        <v>371488</v>
      </c>
      <c r="D17" s="16">
        <v>206473</v>
      </c>
      <c r="F17" s="38"/>
      <c r="G17" s="38"/>
      <c r="H17" s="48"/>
    </row>
    <row r="18" spans="1:8" ht="30" x14ac:dyDescent="0.25">
      <c r="A18" s="14" t="s">
        <v>17</v>
      </c>
      <c r="B18" s="14">
        <v>9</v>
      </c>
      <c r="C18" s="15">
        <v>14175759</v>
      </c>
      <c r="D18" s="16">
        <v>8797108</v>
      </c>
      <c r="F18" s="38"/>
      <c r="G18" s="38"/>
      <c r="H18" s="48"/>
    </row>
    <row r="19" spans="1:8" ht="15.75" thickBot="1" x14ac:dyDescent="0.3">
      <c r="A19" s="17" t="s">
        <v>18</v>
      </c>
      <c r="B19" s="17">
        <v>10</v>
      </c>
      <c r="C19" s="15">
        <v>2668937</v>
      </c>
      <c r="D19" s="18">
        <v>4640992</v>
      </c>
      <c r="F19" s="38"/>
      <c r="G19" s="38"/>
      <c r="H19" s="48"/>
    </row>
    <row r="20" spans="1:8" ht="15.75" thickBot="1" x14ac:dyDescent="0.3">
      <c r="A20" s="19" t="s">
        <v>19</v>
      </c>
      <c r="B20" s="19"/>
      <c r="C20" s="21">
        <v>100263620</v>
      </c>
      <c r="D20" s="21">
        <v>92244779</v>
      </c>
      <c r="E20" s="38">
        <f>SUM(C14:C19)-C20</f>
        <v>0</v>
      </c>
      <c r="F20" s="38">
        <f>SUM(D14:D19)-D20</f>
        <v>0</v>
      </c>
      <c r="G20" s="38"/>
      <c r="H20" s="48"/>
    </row>
    <row r="21" spans="1:8" ht="15.75" thickBot="1" x14ac:dyDescent="0.3">
      <c r="A21" s="19" t="s">
        <v>20</v>
      </c>
      <c r="B21" s="19"/>
      <c r="C21" s="24">
        <v>195587292</v>
      </c>
      <c r="D21" s="24">
        <v>180796558</v>
      </c>
      <c r="E21" s="38">
        <f>C13+C20-C21</f>
        <v>0</v>
      </c>
      <c r="F21" s="38">
        <f>D13+D20-D21</f>
        <v>0</v>
      </c>
      <c r="G21" s="38"/>
      <c r="H21" s="48"/>
    </row>
    <row r="22" spans="1:8" x14ac:dyDescent="0.25">
      <c r="A22" s="25" t="s">
        <v>21</v>
      </c>
      <c r="B22" s="23"/>
      <c r="C22" s="26"/>
      <c r="D22" s="26"/>
      <c r="F22" s="38"/>
      <c r="G22" s="38"/>
      <c r="H22" s="48"/>
    </row>
    <row r="23" spans="1:8" x14ac:dyDescent="0.25">
      <c r="A23" s="25" t="s">
        <v>22</v>
      </c>
      <c r="B23" s="11"/>
      <c r="C23" s="12"/>
      <c r="D23" s="12"/>
      <c r="F23" s="38"/>
      <c r="G23" s="38"/>
      <c r="H23" s="48"/>
    </row>
    <row r="24" spans="1:8" x14ac:dyDescent="0.25">
      <c r="A24" s="27" t="s">
        <v>23</v>
      </c>
      <c r="B24" s="14">
        <v>11</v>
      </c>
      <c r="C24" s="28">
        <v>159988</v>
      </c>
      <c r="D24" s="16">
        <v>159988</v>
      </c>
      <c r="F24" s="38"/>
      <c r="G24" s="38"/>
      <c r="H24" s="48"/>
    </row>
    <row r="25" spans="1:8" x14ac:dyDescent="0.25">
      <c r="A25" s="27" t="s">
        <v>24</v>
      </c>
      <c r="B25" s="14">
        <v>11</v>
      </c>
      <c r="C25" s="28">
        <v>1282401</v>
      </c>
      <c r="D25" s="16">
        <v>1282401</v>
      </c>
      <c r="F25" s="38"/>
      <c r="G25" s="38"/>
      <c r="H25" s="48"/>
    </row>
    <row r="26" spans="1:8" x14ac:dyDescent="0.25">
      <c r="A26" s="27" t="s">
        <v>25</v>
      </c>
      <c r="B26" s="11"/>
      <c r="C26" s="28">
        <v>14263792</v>
      </c>
      <c r="D26" s="16">
        <v>12865912</v>
      </c>
      <c r="E26" s="38">
        <f>D26+PL!C20+PL!C23-BS!C26</f>
        <v>0</v>
      </c>
      <c r="F26" s="38"/>
      <c r="G26" s="38"/>
      <c r="H26" s="48"/>
    </row>
    <row r="27" spans="1:8" x14ac:dyDescent="0.25">
      <c r="A27" s="27" t="s">
        <v>26</v>
      </c>
      <c r="B27" s="11"/>
      <c r="C27" s="29">
        <v>-26568</v>
      </c>
      <c r="D27" s="29">
        <v>-26568</v>
      </c>
      <c r="E27" s="38">
        <f>D27+PL!C21-BS!C27</f>
        <v>0</v>
      </c>
      <c r="F27" s="38"/>
      <c r="G27" s="38"/>
      <c r="H27" s="48"/>
    </row>
    <row r="28" spans="1:8" ht="15.75" thickBot="1" x14ac:dyDescent="0.3">
      <c r="A28" s="27" t="s">
        <v>27</v>
      </c>
      <c r="B28" s="30"/>
      <c r="C28" s="31">
        <v>37699063</v>
      </c>
      <c r="D28" s="18">
        <v>33596797</v>
      </c>
      <c r="E28" s="38">
        <f>D28+SE!G16+PL!C18-BS!C28</f>
        <v>0</v>
      </c>
      <c r="F28" s="38"/>
      <c r="G28" s="38"/>
      <c r="H28" s="48"/>
    </row>
    <row r="29" spans="1:8" ht="15.75" thickBot="1" x14ac:dyDescent="0.3">
      <c r="A29" s="32" t="s">
        <v>28</v>
      </c>
      <c r="B29" s="20"/>
      <c r="C29" s="33">
        <v>53378676</v>
      </c>
      <c r="D29" s="33">
        <v>47878530</v>
      </c>
      <c r="E29" s="38">
        <f>SUM(C23:C28)-C29</f>
        <v>0</v>
      </c>
      <c r="F29" s="38">
        <f>SUM(D23:D28)-D29</f>
        <v>0</v>
      </c>
      <c r="G29" s="38"/>
      <c r="H29" s="48"/>
    </row>
    <row r="30" spans="1:8" x14ac:dyDescent="0.25">
      <c r="A30" s="25" t="s">
        <v>29</v>
      </c>
      <c r="B30" s="23"/>
      <c r="C30" s="26"/>
      <c r="D30" s="9"/>
      <c r="F30" s="38"/>
      <c r="G30" s="38"/>
      <c r="H30" s="48"/>
    </row>
    <row r="31" spans="1:8" x14ac:dyDescent="0.25">
      <c r="A31" s="27" t="s">
        <v>30</v>
      </c>
      <c r="B31" s="14">
        <v>12</v>
      </c>
      <c r="C31" s="28">
        <v>13917583</v>
      </c>
      <c r="D31" s="16">
        <v>8944368</v>
      </c>
      <c r="F31" s="38"/>
      <c r="G31" s="38"/>
      <c r="H31" s="48"/>
    </row>
    <row r="32" spans="1:8" x14ac:dyDescent="0.25">
      <c r="A32" s="27" t="s">
        <v>31</v>
      </c>
      <c r="B32" s="14">
        <v>13</v>
      </c>
      <c r="C32" s="28">
        <v>1363867</v>
      </c>
      <c r="D32" s="16">
        <v>1342233</v>
      </c>
      <c r="F32" s="38"/>
      <c r="G32" s="38"/>
      <c r="H32" s="48"/>
    </row>
    <row r="33" spans="1:8" x14ac:dyDescent="0.25">
      <c r="A33" s="27" t="s">
        <v>32</v>
      </c>
      <c r="B33" s="14">
        <v>14</v>
      </c>
      <c r="C33" s="28">
        <v>116885</v>
      </c>
      <c r="D33" s="16">
        <v>115283</v>
      </c>
      <c r="F33" s="38"/>
      <c r="G33" s="38"/>
      <c r="H33" s="48"/>
    </row>
    <row r="34" spans="1:8" x14ac:dyDescent="0.25">
      <c r="A34" s="27" t="s">
        <v>33</v>
      </c>
      <c r="B34" s="14">
        <v>15</v>
      </c>
      <c r="C34" s="28">
        <v>127256</v>
      </c>
      <c r="D34" s="16">
        <v>127256</v>
      </c>
      <c r="F34" s="38"/>
      <c r="G34" s="38"/>
      <c r="H34" s="48"/>
    </row>
    <row r="35" spans="1:8" x14ac:dyDescent="0.25">
      <c r="A35" s="27" t="s">
        <v>34</v>
      </c>
      <c r="B35" s="11"/>
      <c r="C35" s="28">
        <v>5672353</v>
      </c>
      <c r="D35" s="16">
        <v>5330846</v>
      </c>
      <c r="F35" s="38"/>
      <c r="G35" s="38"/>
      <c r="H35" s="48"/>
    </row>
    <row r="36" spans="1:8" ht="15.75" thickBot="1" x14ac:dyDescent="0.3">
      <c r="A36" s="27" t="s">
        <v>35</v>
      </c>
      <c r="B36" s="17">
        <v>16</v>
      </c>
      <c r="C36" s="31">
        <v>1738</v>
      </c>
      <c r="D36" s="18">
        <v>2708</v>
      </c>
      <c r="F36" s="38"/>
      <c r="G36" s="38"/>
      <c r="H36" s="48"/>
    </row>
    <row r="37" spans="1:8" ht="15.75" thickBot="1" x14ac:dyDescent="0.3">
      <c r="A37" s="32" t="s">
        <v>36</v>
      </c>
      <c r="B37" s="20"/>
      <c r="C37" s="33">
        <v>21199682</v>
      </c>
      <c r="D37" s="33">
        <v>15862694</v>
      </c>
      <c r="E37" s="38">
        <f>SUM(C31:C36)-C37</f>
        <v>0</v>
      </c>
      <c r="F37" s="38">
        <f>SUM(D31:D36)-D37</f>
        <v>0</v>
      </c>
      <c r="G37" s="38"/>
      <c r="H37" s="48"/>
    </row>
    <row r="38" spans="1:8" x14ac:dyDescent="0.25">
      <c r="A38" s="25" t="s">
        <v>37</v>
      </c>
      <c r="B38" s="23"/>
      <c r="C38" s="26"/>
      <c r="D38" s="9"/>
      <c r="F38" s="38"/>
      <c r="G38" s="38"/>
      <c r="H38" s="48"/>
    </row>
    <row r="39" spans="1:8" x14ac:dyDescent="0.25">
      <c r="A39" s="27" t="s">
        <v>30</v>
      </c>
      <c r="B39" s="14">
        <v>12</v>
      </c>
      <c r="C39" s="28">
        <v>25712833</v>
      </c>
      <c r="D39" s="16">
        <v>24582648</v>
      </c>
      <c r="F39" s="38"/>
      <c r="G39" s="38"/>
      <c r="H39" s="48"/>
    </row>
    <row r="40" spans="1:8" x14ac:dyDescent="0.25">
      <c r="A40" s="27" t="s">
        <v>32</v>
      </c>
      <c r="B40" s="14">
        <v>14</v>
      </c>
      <c r="C40" s="28">
        <v>36385</v>
      </c>
      <c r="D40" s="16">
        <v>65857</v>
      </c>
      <c r="F40" s="38"/>
      <c r="G40" s="38"/>
      <c r="H40" s="48"/>
    </row>
    <row r="41" spans="1:8" x14ac:dyDescent="0.25">
      <c r="A41" s="27" t="s">
        <v>33</v>
      </c>
      <c r="B41" s="14">
        <v>15</v>
      </c>
      <c r="C41" s="28">
        <v>35657</v>
      </c>
      <c r="D41" s="16">
        <v>29579</v>
      </c>
      <c r="F41" s="38"/>
      <c r="G41" s="38"/>
      <c r="H41" s="48"/>
    </row>
    <row r="42" spans="1:8" x14ac:dyDescent="0.25">
      <c r="A42" s="27" t="s">
        <v>38</v>
      </c>
      <c r="B42" s="34"/>
      <c r="C42" s="35">
        <v>42361</v>
      </c>
      <c r="D42" s="16">
        <v>42361</v>
      </c>
      <c r="F42" s="38"/>
      <c r="G42" s="38"/>
      <c r="H42" s="48"/>
    </row>
    <row r="43" spans="1:8" x14ac:dyDescent="0.25">
      <c r="A43" s="27" t="s">
        <v>39</v>
      </c>
      <c r="B43" s="14">
        <v>16</v>
      </c>
      <c r="C43" s="28">
        <v>92084386</v>
      </c>
      <c r="D43" s="16">
        <v>80549340</v>
      </c>
      <c r="F43" s="38"/>
      <c r="G43" s="38"/>
      <c r="H43" s="48"/>
    </row>
    <row r="44" spans="1:8" x14ac:dyDescent="0.25">
      <c r="A44" s="27" t="s">
        <v>102</v>
      </c>
      <c r="B44" s="14"/>
      <c r="C44" s="28">
        <v>558526</v>
      </c>
      <c r="D44" s="16">
        <v>546819</v>
      </c>
      <c r="F44" s="38"/>
      <c r="G44" s="38"/>
      <c r="H44" s="48"/>
    </row>
    <row r="45" spans="1:8" x14ac:dyDescent="0.25">
      <c r="A45" s="27" t="s">
        <v>71</v>
      </c>
      <c r="B45" s="14"/>
      <c r="C45" s="28">
        <v>1853732</v>
      </c>
      <c r="D45" s="16">
        <v>10367860</v>
      </c>
      <c r="F45" s="38"/>
      <c r="G45" s="38"/>
      <c r="H45" s="48"/>
    </row>
    <row r="46" spans="1:8" x14ac:dyDescent="0.25">
      <c r="A46" s="27" t="s">
        <v>40</v>
      </c>
      <c r="B46" s="14"/>
      <c r="C46" s="28">
        <v>49152</v>
      </c>
      <c r="D46" s="16">
        <v>29016</v>
      </c>
      <c r="F46" s="38"/>
      <c r="G46" s="38"/>
      <c r="H46" s="48"/>
    </row>
    <row r="47" spans="1:8" ht="15.75" thickBot="1" x14ac:dyDescent="0.3">
      <c r="A47" s="27" t="s">
        <v>41</v>
      </c>
      <c r="B47" s="17">
        <v>17</v>
      </c>
      <c r="C47" s="31">
        <v>635902</v>
      </c>
      <c r="D47" s="18">
        <v>841854</v>
      </c>
      <c r="F47" s="38"/>
      <c r="G47" s="38"/>
      <c r="H47" s="48"/>
    </row>
    <row r="48" spans="1:8" ht="15.75" thickBot="1" x14ac:dyDescent="0.3">
      <c r="A48" s="32" t="s">
        <v>42</v>
      </c>
      <c r="B48" s="20"/>
      <c r="C48" s="33">
        <v>121008934</v>
      </c>
      <c r="D48" s="33">
        <v>117055334</v>
      </c>
      <c r="E48" s="38">
        <f>SUM(C39:C47)-C48</f>
        <v>0</v>
      </c>
      <c r="F48" s="38">
        <f>SUM(D39:D47)-D48</f>
        <v>0</v>
      </c>
      <c r="G48" s="38"/>
      <c r="H48" s="48"/>
    </row>
    <row r="49" spans="1:8" ht="15.75" thickBot="1" x14ac:dyDescent="0.3">
      <c r="A49" s="25" t="s">
        <v>43</v>
      </c>
      <c r="B49" s="20"/>
      <c r="C49" s="33">
        <v>142208616</v>
      </c>
      <c r="D49" s="33">
        <v>132918028</v>
      </c>
      <c r="E49" s="38">
        <f>C37+C48-C49</f>
        <v>0</v>
      </c>
      <c r="F49" s="38">
        <f>D37+D48-D49</f>
        <v>0</v>
      </c>
      <c r="G49" s="38"/>
      <c r="H49" s="48"/>
    </row>
    <row r="50" spans="1:8" ht="15.75" thickBot="1" x14ac:dyDescent="0.3">
      <c r="A50" s="32" t="s">
        <v>44</v>
      </c>
      <c r="B50" s="20"/>
      <c r="C50" s="33">
        <v>195587292</v>
      </c>
      <c r="D50" s="33">
        <v>180796558</v>
      </c>
      <c r="E50" s="38">
        <f>C29+C49-C50</f>
        <v>0</v>
      </c>
      <c r="F50" s="38">
        <f>D29+D49-D50</f>
        <v>0</v>
      </c>
      <c r="H50" s="48"/>
    </row>
    <row r="51" spans="1:8" ht="15.75" thickBot="1" x14ac:dyDescent="0.3">
      <c r="A51" s="36" t="s">
        <v>45</v>
      </c>
      <c r="B51" s="19">
        <v>11</v>
      </c>
      <c r="C51" s="33">
        <v>26107.185514677869</v>
      </c>
      <c r="D51" s="37">
        <v>23191.436279203863</v>
      </c>
      <c r="F51" s="38"/>
      <c r="H51" s="48"/>
    </row>
    <row r="52" spans="1:8" ht="29.25" thickBot="1" x14ac:dyDescent="0.3">
      <c r="A52" s="36" t="s">
        <v>46</v>
      </c>
      <c r="B52" s="19">
        <v>11</v>
      </c>
      <c r="C52" s="33">
        <v>19.99814660365119</v>
      </c>
      <c r="D52" s="37">
        <v>19.99814660365119</v>
      </c>
      <c r="F52" s="38"/>
      <c r="H52" s="48"/>
    </row>
    <row r="53" spans="1:8" x14ac:dyDescent="0.25">
      <c r="C53" s="8">
        <v>0</v>
      </c>
      <c r="D53" s="8">
        <v>0</v>
      </c>
      <c r="H53" s="48"/>
    </row>
    <row r="55" spans="1:8" x14ac:dyDescent="0.25">
      <c r="A55" s="93" t="s">
        <v>116</v>
      </c>
      <c r="B55" s="93"/>
      <c r="D55" s="93" t="s">
        <v>117</v>
      </c>
    </row>
    <row r="56" spans="1:8" x14ac:dyDescent="0.25">
      <c r="A56" s="93"/>
      <c r="B56" s="93"/>
      <c r="D56" s="93"/>
    </row>
    <row r="57" spans="1:8" x14ac:dyDescent="0.25">
      <c r="A57" s="93" t="s">
        <v>118</v>
      </c>
      <c r="B57" s="93"/>
      <c r="D57" s="93" t="s">
        <v>119</v>
      </c>
    </row>
    <row r="58" spans="1:8" x14ac:dyDescent="0.25">
      <c r="H58" s="92"/>
    </row>
  </sheetData>
  <mergeCells count="1">
    <mergeCell ref="A3:D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E004A-0875-4A71-99C2-5E2F65DE2B29}">
  <sheetPr>
    <tabColor rgb="FF92D050"/>
  </sheetPr>
  <dimension ref="A2:J32"/>
  <sheetViews>
    <sheetView topLeftCell="A19" workbookViewId="0">
      <selection activeCell="A30" sqref="A30:D32"/>
    </sheetView>
  </sheetViews>
  <sheetFormatPr defaultRowHeight="15" x14ac:dyDescent="0.25"/>
  <cols>
    <col min="1" max="1" width="36.5703125" style="39" customWidth="1"/>
    <col min="2" max="2" width="9.140625" style="39"/>
    <col min="3" max="4" width="17.85546875" style="40" customWidth="1"/>
    <col min="5" max="5" width="10.5703125" style="39" bestFit="1" customWidth="1"/>
    <col min="6" max="6" width="10.28515625" style="39" bestFit="1" customWidth="1"/>
    <col min="7" max="7" width="28.28515625" style="39" customWidth="1"/>
    <col min="8" max="8" width="9.140625" style="39"/>
    <col min="9" max="10" width="14" style="8" bestFit="1" customWidth="1"/>
    <col min="11" max="16384" width="9.140625" style="39"/>
  </cols>
  <sheetData>
    <row r="2" spans="1:6" x14ac:dyDescent="0.25">
      <c r="A2" s="89" t="s">
        <v>0</v>
      </c>
      <c r="B2" s="89"/>
      <c r="C2" s="89"/>
    </row>
    <row r="3" spans="1:6" ht="35.25" customHeight="1" x14ac:dyDescent="0.25">
      <c r="A3" s="88" t="s">
        <v>111</v>
      </c>
      <c r="B3" s="88"/>
      <c r="C3" s="88"/>
      <c r="D3" s="88"/>
    </row>
    <row r="4" spans="1:6" ht="72" thickBot="1" x14ac:dyDescent="0.3">
      <c r="A4" s="41" t="s">
        <v>1</v>
      </c>
      <c r="B4" s="42" t="s">
        <v>47</v>
      </c>
      <c r="C4" s="43" t="s">
        <v>112</v>
      </c>
      <c r="D4" s="87" t="s">
        <v>113</v>
      </c>
    </row>
    <row r="5" spans="1:6" ht="15" customHeight="1" x14ac:dyDescent="0.25">
      <c r="A5" s="27" t="s">
        <v>48</v>
      </c>
      <c r="B5" s="34">
        <v>18</v>
      </c>
      <c r="C5" s="29">
        <v>64396251</v>
      </c>
      <c r="D5" s="29">
        <v>62314691</v>
      </c>
    </row>
    <row r="6" spans="1:6" ht="15.75" customHeight="1" thickBot="1" x14ac:dyDescent="0.3">
      <c r="A6" s="44" t="s">
        <v>49</v>
      </c>
      <c r="B6" s="45">
        <v>19</v>
      </c>
      <c r="C6" s="29">
        <v>-45589619</v>
      </c>
      <c r="D6" s="29">
        <v>-37017274</v>
      </c>
    </row>
    <row r="7" spans="1:6" x14ac:dyDescent="0.25">
      <c r="A7" s="25" t="s">
        <v>50</v>
      </c>
      <c r="B7" s="11"/>
      <c r="C7" s="46">
        <v>18806632</v>
      </c>
      <c r="D7" s="46">
        <v>25297417</v>
      </c>
      <c r="E7" s="38">
        <f>SUM(C5:C6)-C7</f>
        <v>0</v>
      </c>
      <c r="F7" s="38">
        <f>SUM(D5:D6)-D7</f>
        <v>0</v>
      </c>
    </row>
    <row r="8" spans="1:6" x14ac:dyDescent="0.25">
      <c r="A8" s="27" t="s">
        <v>51</v>
      </c>
      <c r="B8" s="34">
        <v>20</v>
      </c>
      <c r="C8" s="29">
        <v>1548277</v>
      </c>
      <c r="D8" s="29">
        <v>1554775</v>
      </c>
    </row>
    <row r="9" spans="1:6" ht="15" customHeight="1" x14ac:dyDescent="0.25">
      <c r="A9" s="27" t="s">
        <v>52</v>
      </c>
      <c r="B9" s="34">
        <v>21</v>
      </c>
      <c r="C9" s="29">
        <v>-5901265</v>
      </c>
      <c r="D9" s="29">
        <v>-6825817</v>
      </c>
    </row>
    <row r="10" spans="1:6" ht="15" customHeight="1" x14ac:dyDescent="0.25">
      <c r="A10" s="27" t="s">
        <v>53</v>
      </c>
      <c r="B10" s="34">
        <v>22</v>
      </c>
      <c r="C10" s="29">
        <v>-3626119</v>
      </c>
      <c r="D10" s="29">
        <v>-3654510</v>
      </c>
    </row>
    <row r="11" spans="1:6" ht="15.75" customHeight="1" thickBot="1" x14ac:dyDescent="0.3">
      <c r="A11" s="27" t="s">
        <v>54</v>
      </c>
      <c r="B11" s="34">
        <v>23</v>
      </c>
      <c r="C11" s="29">
        <v>-2457690</v>
      </c>
      <c r="D11" s="29">
        <v>-3749454</v>
      </c>
    </row>
    <row r="12" spans="1:6" ht="15.75" thickBot="1" x14ac:dyDescent="0.3">
      <c r="A12" s="32" t="s">
        <v>55</v>
      </c>
      <c r="B12" s="47"/>
      <c r="C12" s="21">
        <v>8369835</v>
      </c>
      <c r="D12" s="21">
        <v>12622411</v>
      </c>
      <c r="E12" s="48">
        <f>SUM(C7:C11)-C12</f>
        <v>0</v>
      </c>
      <c r="F12" s="48">
        <f>SUM(D7:D11)-D12</f>
        <v>0</v>
      </c>
    </row>
    <row r="13" spans="1:6" x14ac:dyDescent="0.25">
      <c r="A13" s="27" t="s">
        <v>56</v>
      </c>
      <c r="B13" s="34">
        <v>24</v>
      </c>
      <c r="C13" s="29">
        <v>8564</v>
      </c>
      <c r="D13" s="29">
        <v>4037</v>
      </c>
    </row>
    <row r="14" spans="1:6" ht="15" customHeight="1" x14ac:dyDescent="0.25">
      <c r="A14" s="27" t="s">
        <v>57</v>
      </c>
      <c r="B14" s="34">
        <v>25</v>
      </c>
      <c r="C14" s="29">
        <v>-2530416</v>
      </c>
      <c r="D14" s="29">
        <v>-1519633</v>
      </c>
    </row>
    <row r="15" spans="1:6" ht="30.75" thickBot="1" x14ac:dyDescent="0.3">
      <c r="A15" s="27" t="s">
        <v>58</v>
      </c>
      <c r="B15" s="34"/>
      <c r="C15" s="29">
        <v>175772</v>
      </c>
      <c r="D15" s="29">
        <v>123997</v>
      </c>
    </row>
    <row r="16" spans="1:6" ht="15.75" thickBot="1" x14ac:dyDescent="0.3">
      <c r="A16" s="32" t="s">
        <v>59</v>
      </c>
      <c r="B16" s="47"/>
      <c r="C16" s="21">
        <v>6023755</v>
      </c>
      <c r="D16" s="21">
        <v>11230812</v>
      </c>
      <c r="E16" s="48">
        <f>SUM(C12:C15)-C16</f>
        <v>0</v>
      </c>
      <c r="F16" s="48">
        <f>SUM(D12:D15)-D16</f>
        <v>0</v>
      </c>
    </row>
    <row r="17" spans="1:6" ht="30.75" thickBot="1" x14ac:dyDescent="0.3">
      <c r="A17" s="44" t="s">
        <v>60</v>
      </c>
      <c r="B17" s="45">
        <v>26</v>
      </c>
      <c r="C17" s="29">
        <v>-1829765</v>
      </c>
      <c r="D17" s="29">
        <v>-2822338</v>
      </c>
    </row>
    <row r="18" spans="1:6" ht="15.75" thickBot="1" x14ac:dyDescent="0.3">
      <c r="A18" s="25" t="s">
        <v>61</v>
      </c>
      <c r="B18" s="25"/>
      <c r="C18" s="21">
        <v>4193990</v>
      </c>
      <c r="D18" s="21">
        <v>8408474</v>
      </c>
      <c r="E18" s="48">
        <f>SUM(C16:C17)-C18</f>
        <v>0</v>
      </c>
      <c r="F18" s="48">
        <f>SUM(D16:D17)-D18</f>
        <v>0</v>
      </c>
    </row>
    <row r="19" spans="1:6" x14ac:dyDescent="0.25">
      <c r="A19" s="49" t="s">
        <v>62</v>
      </c>
      <c r="B19" s="50"/>
      <c r="C19" s="46"/>
      <c r="D19" s="51"/>
    </row>
    <row r="20" spans="1:6" ht="45" x14ac:dyDescent="0.25">
      <c r="A20" s="52" t="s">
        <v>63</v>
      </c>
      <c r="B20" s="53"/>
      <c r="C20" s="29">
        <v>0</v>
      </c>
      <c r="D20" s="29">
        <v>0</v>
      </c>
    </row>
    <row r="21" spans="1:6" ht="45" x14ac:dyDescent="0.25">
      <c r="A21" s="52" t="s">
        <v>64</v>
      </c>
      <c r="B21" s="52"/>
      <c r="C21" s="29">
        <v>0</v>
      </c>
      <c r="D21" s="29">
        <v>0</v>
      </c>
    </row>
    <row r="22" spans="1:6" ht="45" x14ac:dyDescent="0.25">
      <c r="A22" s="52" t="s">
        <v>103</v>
      </c>
      <c r="B22" s="52"/>
      <c r="C22" s="29">
        <v>0</v>
      </c>
      <c r="D22" s="29">
        <v>0</v>
      </c>
    </row>
    <row r="23" spans="1:6" ht="15.75" thickBot="1" x14ac:dyDescent="0.3">
      <c r="A23" s="52" t="s">
        <v>62</v>
      </c>
      <c r="B23" s="52"/>
      <c r="C23" s="29">
        <v>1397880</v>
      </c>
      <c r="D23" s="29">
        <v>3894892</v>
      </c>
    </row>
    <row r="24" spans="1:6" ht="15.75" thickBot="1" x14ac:dyDescent="0.3">
      <c r="A24" s="32" t="s">
        <v>65</v>
      </c>
      <c r="B24" s="47"/>
      <c r="C24" s="21">
        <v>5591870</v>
      </c>
      <c r="D24" s="21">
        <v>12303366</v>
      </c>
      <c r="E24" s="48">
        <f>SUM(C18:C23)-C24</f>
        <v>0</v>
      </c>
      <c r="F24" s="48">
        <f>SUM(D18:D23)-D24</f>
        <v>0</v>
      </c>
    </row>
    <row r="25" spans="1:6" ht="30" x14ac:dyDescent="0.25">
      <c r="A25" s="27" t="s">
        <v>66</v>
      </c>
      <c r="B25" s="90"/>
      <c r="C25" s="54">
        <v>2046</v>
      </c>
      <c r="D25" s="55">
        <v>4101</v>
      </c>
    </row>
    <row r="26" spans="1:6" x14ac:dyDescent="0.25">
      <c r="A26" s="27" t="s">
        <v>67</v>
      </c>
      <c r="B26" s="91"/>
      <c r="C26" s="56"/>
    </row>
    <row r="27" spans="1:6" ht="15.75" thickBot="1" x14ac:dyDescent="0.3">
      <c r="A27" s="57" t="s">
        <v>68</v>
      </c>
      <c r="B27" s="58">
        <v>11</v>
      </c>
      <c r="C27" s="59">
        <v>2045.5594086690176</v>
      </c>
      <c r="D27" s="59">
        <v>4101</v>
      </c>
    </row>
    <row r="30" spans="1:6" x14ac:dyDescent="0.25">
      <c r="A30" s="93" t="s">
        <v>116</v>
      </c>
      <c r="B30" s="93"/>
      <c r="C30" s="8"/>
      <c r="D30" s="93" t="s">
        <v>117</v>
      </c>
    </row>
    <row r="31" spans="1:6" x14ac:dyDescent="0.25">
      <c r="A31" s="93"/>
      <c r="B31" s="93"/>
      <c r="C31" s="8"/>
      <c r="D31" s="93"/>
    </row>
    <row r="32" spans="1:6" x14ac:dyDescent="0.25">
      <c r="A32" s="93" t="s">
        <v>118</v>
      </c>
      <c r="B32" s="93"/>
      <c r="C32" s="8"/>
      <c r="D32" s="93" t="s">
        <v>119</v>
      </c>
    </row>
  </sheetData>
  <mergeCells count="3">
    <mergeCell ref="A2:C2"/>
    <mergeCell ref="A3:D3"/>
    <mergeCell ref="B25:B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DE397-8DE0-460E-A0E8-C5E3B96EB718}">
  <sheetPr>
    <tabColor rgb="FF92D050"/>
  </sheetPr>
  <dimension ref="A2:I38"/>
  <sheetViews>
    <sheetView topLeftCell="A28" workbookViewId="0">
      <selection activeCell="B44" sqref="B44"/>
    </sheetView>
  </sheetViews>
  <sheetFormatPr defaultRowHeight="15" x14ac:dyDescent="0.25"/>
  <cols>
    <col min="1" max="1" width="60.28515625" style="39" customWidth="1"/>
    <col min="2" max="2" width="9.140625" style="39"/>
    <col min="3" max="4" width="16.28515625" style="8" customWidth="1"/>
    <col min="5" max="5" width="11.42578125" style="39" customWidth="1"/>
    <col min="6" max="6" width="11.140625" style="39" customWidth="1"/>
    <col min="7" max="7" width="36.140625" style="39" customWidth="1"/>
    <col min="8" max="9" width="14" style="8" bestFit="1" customWidth="1"/>
    <col min="10" max="16384" width="9.140625" style="39"/>
  </cols>
  <sheetData>
    <row r="2" spans="1:5" x14ac:dyDescent="0.25">
      <c r="A2" s="1" t="s">
        <v>0</v>
      </c>
      <c r="B2" s="1"/>
      <c r="C2" s="2"/>
      <c r="D2" s="13"/>
      <c r="E2" s="60"/>
    </row>
    <row r="3" spans="1:5" ht="30" customHeight="1" x14ac:dyDescent="0.25">
      <c r="A3" s="88" t="s">
        <v>110</v>
      </c>
      <c r="B3" s="88"/>
      <c r="C3" s="88"/>
      <c r="D3" s="88"/>
      <c r="E3" s="60"/>
    </row>
    <row r="4" spans="1:5" ht="86.25" thickBot="1" x14ac:dyDescent="0.3">
      <c r="A4" s="61" t="s">
        <v>1</v>
      </c>
      <c r="B4" s="62" t="s">
        <v>47</v>
      </c>
      <c r="C4" s="43" t="str">
        <f>PL!C4</f>
        <v>за девять месяцев, закончившихся
 30 сентября 2023г.</v>
      </c>
      <c r="D4" s="43" t="str">
        <f>PL!D4</f>
        <v>за девять месяцев, закончившихся
 30 сентября 2022г.</v>
      </c>
      <c r="E4" s="63"/>
    </row>
    <row r="5" spans="1:5" x14ac:dyDescent="0.25">
      <c r="A5" s="64" t="s">
        <v>69</v>
      </c>
      <c r="B5" s="64"/>
      <c r="C5" s="9"/>
      <c r="D5" s="9"/>
      <c r="E5" s="60"/>
    </row>
    <row r="6" spans="1:5" x14ac:dyDescent="0.25">
      <c r="A6" s="65" t="s">
        <v>70</v>
      </c>
      <c r="C6" s="66">
        <v>57328331</v>
      </c>
      <c r="D6" s="66">
        <v>55126722</v>
      </c>
      <c r="E6" s="60"/>
    </row>
    <row r="7" spans="1:5" x14ac:dyDescent="0.25">
      <c r="A7" s="65" t="s">
        <v>71</v>
      </c>
      <c r="B7" s="65"/>
      <c r="C7" s="66">
        <v>506440</v>
      </c>
      <c r="D7" s="66">
        <v>4175647</v>
      </c>
      <c r="E7" s="60"/>
    </row>
    <row r="8" spans="1:5" x14ac:dyDescent="0.25">
      <c r="A8" s="65" t="s">
        <v>72</v>
      </c>
      <c r="C8" s="66">
        <v>1077557</v>
      </c>
      <c r="D8" s="66">
        <v>182905</v>
      </c>
      <c r="E8" s="60"/>
    </row>
    <row r="9" spans="1:5" x14ac:dyDescent="0.25">
      <c r="A9" s="65" t="s">
        <v>73</v>
      </c>
      <c r="C9" s="66">
        <v>1015352</v>
      </c>
      <c r="D9" s="66">
        <v>1618106</v>
      </c>
      <c r="E9" s="60"/>
    </row>
    <row r="10" spans="1:5" x14ac:dyDescent="0.25">
      <c r="A10" s="65" t="s">
        <v>74</v>
      </c>
      <c r="C10" s="29">
        <v>-26866333</v>
      </c>
      <c r="D10" s="29">
        <v>-7990102</v>
      </c>
      <c r="E10" s="60"/>
    </row>
    <row r="11" spans="1:5" x14ac:dyDescent="0.25">
      <c r="A11" s="65" t="s">
        <v>75</v>
      </c>
      <c r="B11" s="65"/>
      <c r="C11" s="29">
        <v>-12740239</v>
      </c>
      <c r="D11" s="29">
        <v>-10969275</v>
      </c>
      <c r="E11" s="60"/>
    </row>
    <row r="12" spans="1:5" x14ac:dyDescent="0.25">
      <c r="A12" s="65" t="s">
        <v>76</v>
      </c>
      <c r="C12" s="29">
        <v>-6673240</v>
      </c>
      <c r="D12" s="29">
        <v>-5267644</v>
      </c>
      <c r="E12" s="60"/>
    </row>
    <row r="13" spans="1:5" x14ac:dyDescent="0.25">
      <c r="A13" s="65" t="s">
        <v>77</v>
      </c>
      <c r="C13" s="29">
        <v>-9235962</v>
      </c>
      <c r="D13" s="29">
        <v>-4389008</v>
      </c>
      <c r="E13" s="60"/>
    </row>
    <row r="14" spans="1:5" x14ac:dyDescent="0.25">
      <c r="A14" s="65" t="s">
        <v>78</v>
      </c>
      <c r="C14" s="29">
        <v>-1847969</v>
      </c>
      <c r="D14" s="29">
        <v>-1555055</v>
      </c>
      <c r="E14" s="60"/>
    </row>
    <row r="15" spans="1:5" x14ac:dyDescent="0.25">
      <c r="A15" s="65" t="s">
        <v>79</v>
      </c>
      <c r="B15" s="67"/>
      <c r="C15" s="29">
        <v>-438981</v>
      </c>
      <c r="D15" s="29">
        <v>-847525</v>
      </c>
      <c r="E15" s="60"/>
    </row>
    <row r="16" spans="1:5" ht="15.75" thickBot="1" x14ac:dyDescent="0.3">
      <c r="A16" s="65" t="s">
        <v>80</v>
      </c>
      <c r="B16" s="65"/>
      <c r="C16" s="59">
        <v>-971185</v>
      </c>
      <c r="D16" s="59">
        <v>-281296</v>
      </c>
      <c r="E16" s="60"/>
    </row>
    <row r="17" spans="1:6" ht="29.25" thickBot="1" x14ac:dyDescent="0.3">
      <c r="A17" s="68" t="s">
        <v>81</v>
      </c>
      <c r="B17" s="69"/>
      <c r="C17" s="70">
        <v>1153771</v>
      </c>
      <c r="D17" s="70">
        <v>29803475</v>
      </c>
      <c r="E17" s="71">
        <f>SUM(C6:C16)-C17</f>
        <v>0</v>
      </c>
      <c r="F17" s="71">
        <f>SUM(D6:D16)-D17</f>
        <v>0</v>
      </c>
    </row>
    <row r="18" spans="1:6" x14ac:dyDescent="0.25">
      <c r="A18" s="52" t="s">
        <v>82</v>
      </c>
      <c r="B18" s="65"/>
      <c r="C18" s="29">
        <v>40501</v>
      </c>
      <c r="D18" s="29">
        <v>-1777063</v>
      </c>
      <c r="E18" s="60"/>
    </row>
    <row r="19" spans="1:6" x14ac:dyDescent="0.25">
      <c r="A19" s="52" t="s">
        <v>83</v>
      </c>
      <c r="B19" s="65"/>
      <c r="C19" s="29">
        <v>-6959442</v>
      </c>
      <c r="D19" s="29">
        <v>-11622199</v>
      </c>
      <c r="E19" s="60"/>
    </row>
    <row r="20" spans="1:6" ht="30" x14ac:dyDescent="0.25">
      <c r="A20" s="52" t="s">
        <v>84</v>
      </c>
      <c r="B20" s="67"/>
      <c r="C20" s="29">
        <v>0</v>
      </c>
      <c r="D20" s="29">
        <v>0</v>
      </c>
      <c r="E20" s="60"/>
    </row>
    <row r="21" spans="1:6" ht="30" x14ac:dyDescent="0.25">
      <c r="A21" s="52" t="s">
        <v>85</v>
      </c>
      <c r="B21" s="67"/>
      <c r="C21" s="29">
        <v>1159</v>
      </c>
      <c r="D21" s="29">
        <v>-3370575</v>
      </c>
      <c r="E21" s="60"/>
    </row>
    <row r="22" spans="1:6" ht="15.75" thickBot="1" x14ac:dyDescent="0.3">
      <c r="A22" s="52" t="s">
        <v>86</v>
      </c>
      <c r="B22" s="67"/>
      <c r="C22" s="29">
        <v>0</v>
      </c>
      <c r="D22" s="29">
        <v>-1544</v>
      </c>
      <c r="E22" s="60"/>
    </row>
    <row r="23" spans="1:6" ht="29.25" thickBot="1" x14ac:dyDescent="0.3">
      <c r="A23" s="32" t="s">
        <v>87</v>
      </c>
      <c r="B23" s="47"/>
      <c r="C23" s="70">
        <v>-6917782</v>
      </c>
      <c r="D23" s="70">
        <v>-16771381</v>
      </c>
      <c r="E23" s="71">
        <f>SUM(C18:C22)-C23</f>
        <v>0</v>
      </c>
      <c r="F23" s="71">
        <f>SUM(D18:D22)-D23</f>
        <v>0</v>
      </c>
    </row>
    <row r="24" spans="1:6" x14ac:dyDescent="0.25">
      <c r="A24" s="72" t="s">
        <v>88</v>
      </c>
      <c r="B24" s="73"/>
      <c r="C24" s="74"/>
      <c r="D24" s="74"/>
      <c r="E24" s="60"/>
    </row>
    <row r="25" spans="1:6" x14ac:dyDescent="0.25">
      <c r="A25" s="65" t="s">
        <v>89</v>
      </c>
      <c r="B25" s="75"/>
      <c r="C25" s="29">
        <v>62608848</v>
      </c>
      <c r="D25" s="29">
        <v>45641337</v>
      </c>
      <c r="E25" s="60"/>
    </row>
    <row r="26" spans="1:6" x14ac:dyDescent="0.25">
      <c r="A26" s="65" t="s">
        <v>90</v>
      </c>
      <c r="B26" s="67"/>
      <c r="C26" s="29">
        <v>-58734819</v>
      </c>
      <c r="D26" s="29">
        <v>-57423227</v>
      </c>
      <c r="E26" s="60"/>
    </row>
    <row r="27" spans="1:6" x14ac:dyDescent="0.25">
      <c r="A27" s="65" t="s">
        <v>91</v>
      </c>
      <c r="B27" s="67"/>
      <c r="C27" s="29">
        <v>-29799</v>
      </c>
      <c r="D27" s="29">
        <v>-30369</v>
      </c>
      <c r="E27" s="60"/>
    </row>
    <row r="28" spans="1:6" ht="15.75" thickBot="1" x14ac:dyDescent="0.3">
      <c r="A28" s="52" t="s">
        <v>92</v>
      </c>
      <c r="B28" s="67"/>
      <c r="C28" s="59">
        <v>-65798</v>
      </c>
      <c r="D28" s="59">
        <v>-1164694</v>
      </c>
      <c r="E28" s="60"/>
    </row>
    <row r="29" spans="1:6" ht="29.25" thickBot="1" x14ac:dyDescent="0.3">
      <c r="A29" s="32" t="s">
        <v>93</v>
      </c>
      <c r="B29" s="47"/>
      <c r="C29" s="70">
        <v>3778432</v>
      </c>
      <c r="D29" s="70">
        <v>-12976953</v>
      </c>
      <c r="E29" s="71">
        <f>SUM(C25:C28)-C29</f>
        <v>0</v>
      </c>
      <c r="F29" s="71">
        <f>SUM(D25:D28)-D29</f>
        <v>0</v>
      </c>
    </row>
    <row r="30" spans="1:6" x14ac:dyDescent="0.25">
      <c r="A30" s="52" t="s">
        <v>94</v>
      </c>
      <c r="B30" s="52"/>
      <c r="C30" s="29">
        <v>-1985579</v>
      </c>
      <c r="D30" s="29">
        <v>55141</v>
      </c>
      <c r="E30" s="71">
        <f>C17+C23+C29-C30</f>
        <v>0</v>
      </c>
      <c r="F30" s="71">
        <f>D17+D23+D29-D30</f>
        <v>0</v>
      </c>
    </row>
    <row r="31" spans="1:6" ht="30" x14ac:dyDescent="0.25">
      <c r="A31" s="52" t="s">
        <v>95</v>
      </c>
      <c r="B31" s="52"/>
      <c r="C31" s="29">
        <v>13524</v>
      </c>
      <c r="D31" s="29">
        <v>-3722753</v>
      </c>
      <c r="E31" s="60"/>
    </row>
    <row r="32" spans="1:6" ht="15.75" thickBot="1" x14ac:dyDescent="0.3">
      <c r="A32" s="52" t="s">
        <v>96</v>
      </c>
      <c r="B32" s="76"/>
      <c r="C32" s="29">
        <v>4640992</v>
      </c>
      <c r="D32" s="29">
        <v>6582036</v>
      </c>
      <c r="E32" s="60"/>
    </row>
    <row r="33" spans="1:6" ht="15.75" thickBot="1" x14ac:dyDescent="0.3">
      <c r="A33" s="68" t="s">
        <v>97</v>
      </c>
      <c r="B33" s="69"/>
      <c r="C33" s="70">
        <v>2668937</v>
      </c>
      <c r="D33" s="70">
        <v>2914424</v>
      </c>
      <c r="E33" s="71">
        <f>SUM(C30:C32)-C33</f>
        <v>0</v>
      </c>
      <c r="F33" s="71">
        <f>SUM(D30:D32)-D33</f>
        <v>0</v>
      </c>
    </row>
    <row r="36" spans="1:6" x14ac:dyDescent="0.25">
      <c r="A36" s="93" t="s">
        <v>120</v>
      </c>
      <c r="B36" s="93"/>
      <c r="D36" s="93" t="s">
        <v>117</v>
      </c>
    </row>
    <row r="37" spans="1:6" x14ac:dyDescent="0.25">
      <c r="A37" s="93"/>
      <c r="B37" s="93"/>
      <c r="D37" s="93"/>
    </row>
    <row r="38" spans="1:6" x14ac:dyDescent="0.25">
      <c r="A38" s="93" t="s">
        <v>118</v>
      </c>
      <c r="B38" s="93"/>
      <c r="D38" s="93" t="s">
        <v>119</v>
      </c>
    </row>
  </sheetData>
  <mergeCells count="1">
    <mergeCell ref="A3:D3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F20C9-5DD6-42B3-A30F-100053A4F25B}">
  <sheetPr>
    <tabColor rgb="FF92D050"/>
  </sheetPr>
  <dimension ref="A2:H22"/>
  <sheetViews>
    <sheetView workbookViewId="0">
      <selection activeCell="C29" sqref="C29"/>
    </sheetView>
  </sheetViews>
  <sheetFormatPr defaultRowHeight="15" x14ac:dyDescent="0.25"/>
  <cols>
    <col min="1" max="1" width="33.140625" style="39" customWidth="1"/>
    <col min="2" max="6" width="18" style="8" customWidth="1"/>
    <col min="7" max="7" width="18" style="77" customWidth="1"/>
    <col min="8" max="16384" width="9.140625" style="39"/>
  </cols>
  <sheetData>
    <row r="2" spans="1:8" x14ac:dyDescent="0.25">
      <c r="A2" s="89" t="s">
        <v>0</v>
      </c>
      <c r="B2" s="89"/>
      <c r="C2" s="89"/>
    </row>
    <row r="3" spans="1:8" x14ac:dyDescent="0.25">
      <c r="A3" s="89" t="s">
        <v>109</v>
      </c>
      <c r="B3" s="89"/>
      <c r="C3" s="89"/>
      <c r="D3" s="89"/>
      <c r="E3" s="89"/>
      <c r="F3" s="89"/>
      <c r="G3" s="89"/>
    </row>
    <row r="4" spans="1:8" s="80" customFormat="1" ht="43.5" thickBot="1" x14ac:dyDescent="0.3">
      <c r="A4" s="78" t="s">
        <v>1</v>
      </c>
      <c r="B4" s="79" t="s">
        <v>23</v>
      </c>
      <c r="C4" s="79" t="s">
        <v>24</v>
      </c>
      <c r="D4" s="79" t="s">
        <v>25</v>
      </c>
      <c r="E4" s="79" t="s">
        <v>26</v>
      </c>
      <c r="F4" s="79" t="s">
        <v>27</v>
      </c>
      <c r="G4" s="79" t="s">
        <v>28</v>
      </c>
    </row>
    <row r="5" spans="1:8" ht="15.75" thickBot="1" x14ac:dyDescent="0.3">
      <c r="A5" s="36" t="s">
        <v>98</v>
      </c>
      <c r="B5" s="70">
        <v>159988</v>
      </c>
      <c r="C5" s="70">
        <v>1282401</v>
      </c>
      <c r="D5" s="70">
        <v>10782320</v>
      </c>
      <c r="E5" s="70">
        <v>-44521</v>
      </c>
      <c r="F5" s="70">
        <v>28398769</v>
      </c>
      <c r="G5" s="70">
        <v>40578957</v>
      </c>
    </row>
    <row r="6" spans="1:8" x14ac:dyDescent="0.25">
      <c r="A6" s="65" t="s">
        <v>105</v>
      </c>
      <c r="B6" s="81" t="s">
        <v>104</v>
      </c>
      <c r="C6" s="81" t="s">
        <v>104</v>
      </c>
      <c r="D6" s="81"/>
      <c r="E6" s="81" t="s">
        <v>104</v>
      </c>
      <c r="F6" s="81">
        <v>8408474</v>
      </c>
      <c r="G6" s="82">
        <v>8408474</v>
      </c>
      <c r="H6" s="83">
        <f>F6-PL!D18</f>
        <v>0</v>
      </c>
    </row>
    <row r="7" spans="1:8" x14ac:dyDescent="0.25">
      <c r="A7" s="65" t="s">
        <v>62</v>
      </c>
      <c r="B7" s="81" t="s">
        <v>104</v>
      </c>
      <c r="C7" s="81" t="s">
        <v>104</v>
      </c>
      <c r="D7" s="81">
        <v>3894892</v>
      </c>
      <c r="E7" s="81"/>
      <c r="F7" s="81"/>
      <c r="G7" s="82">
        <v>3894892</v>
      </c>
    </row>
    <row r="8" spans="1:8" ht="15.75" thickBot="1" x14ac:dyDescent="0.3">
      <c r="A8" s="65" t="s">
        <v>99</v>
      </c>
      <c r="B8" s="81" t="s">
        <v>104</v>
      </c>
      <c r="C8" s="81" t="s">
        <v>104</v>
      </c>
      <c r="D8" s="81"/>
      <c r="E8" s="81" t="s">
        <v>104</v>
      </c>
      <c r="F8" s="81">
        <v>-1543113</v>
      </c>
      <c r="G8" s="82">
        <v>-1543113</v>
      </c>
    </row>
    <row r="9" spans="1:8" ht="15.75" thickBot="1" x14ac:dyDescent="0.3">
      <c r="A9" s="84" t="s">
        <v>106</v>
      </c>
      <c r="B9" s="70">
        <v>159988</v>
      </c>
      <c r="C9" s="70">
        <v>1282401</v>
      </c>
      <c r="D9" s="70">
        <v>14677212</v>
      </c>
      <c r="E9" s="70">
        <v>-44521</v>
      </c>
      <c r="F9" s="70">
        <v>35264130</v>
      </c>
      <c r="G9" s="70">
        <v>51339210</v>
      </c>
      <c r="H9" s="48">
        <f>SUM(G5:G8)-G9</f>
        <v>0</v>
      </c>
    </row>
    <row r="10" spans="1:8" x14ac:dyDescent="0.25">
      <c r="A10" s="65" t="s">
        <v>100</v>
      </c>
      <c r="B10" s="81"/>
      <c r="C10" s="81"/>
      <c r="D10" s="81"/>
      <c r="E10" s="81"/>
      <c r="F10" s="81">
        <v>-1667333</v>
      </c>
      <c r="G10" s="82">
        <v>-1667333</v>
      </c>
    </row>
    <row r="11" spans="1:8" x14ac:dyDescent="0.25">
      <c r="A11" s="65" t="s">
        <v>62</v>
      </c>
      <c r="B11" s="81"/>
      <c r="C11" s="81"/>
      <c r="D11" s="81">
        <v>-1811300</v>
      </c>
      <c r="E11" s="81">
        <v>17953</v>
      </c>
      <c r="F11" s="81"/>
      <c r="G11" s="82">
        <v>-1793347</v>
      </c>
    </row>
    <row r="12" spans="1:8" ht="15.75" thickBot="1" x14ac:dyDescent="0.3">
      <c r="A12" s="85" t="s">
        <v>99</v>
      </c>
      <c r="B12" s="81"/>
      <c r="C12" s="81"/>
      <c r="D12" s="81"/>
      <c r="E12" s="81"/>
      <c r="F12" s="81"/>
      <c r="G12" s="82" t="s">
        <v>104</v>
      </c>
    </row>
    <row r="13" spans="1:8" ht="15.75" thickBot="1" x14ac:dyDescent="0.3">
      <c r="A13" s="86" t="s">
        <v>101</v>
      </c>
      <c r="B13" s="70">
        <v>159988</v>
      </c>
      <c r="C13" s="70">
        <v>1282401</v>
      </c>
      <c r="D13" s="70">
        <v>12865912</v>
      </c>
      <c r="E13" s="70">
        <v>-26568</v>
      </c>
      <c r="F13" s="70">
        <v>33596797</v>
      </c>
      <c r="G13" s="70">
        <v>47878530</v>
      </c>
      <c r="H13" s="48">
        <f>SUM(G9:G12)-G13</f>
        <v>0</v>
      </c>
    </row>
    <row r="14" spans="1:8" x14ac:dyDescent="0.25">
      <c r="A14" s="65" t="s">
        <v>107</v>
      </c>
      <c r="B14" s="81"/>
      <c r="C14" s="81"/>
      <c r="D14" s="81"/>
      <c r="E14" s="81"/>
      <c r="F14" s="81">
        <v>4193990</v>
      </c>
      <c r="G14" s="82">
        <v>4193990</v>
      </c>
      <c r="H14" s="83">
        <f>F14-PL!C18</f>
        <v>0</v>
      </c>
    </row>
    <row r="15" spans="1:8" x14ac:dyDescent="0.25">
      <c r="A15" s="65" t="s">
        <v>62</v>
      </c>
      <c r="B15" s="81"/>
      <c r="C15" s="81"/>
      <c r="D15" s="81">
        <v>1397880</v>
      </c>
      <c r="E15" s="81" t="s">
        <v>104</v>
      </c>
      <c r="F15" s="81"/>
      <c r="G15" s="82">
        <v>1397880</v>
      </c>
    </row>
    <row r="16" spans="1:8" ht="15.75" thickBot="1" x14ac:dyDescent="0.3">
      <c r="A16" s="65" t="s">
        <v>99</v>
      </c>
      <c r="B16" s="81"/>
      <c r="C16" s="81"/>
      <c r="D16" s="81"/>
      <c r="E16" s="81"/>
      <c r="F16" s="81">
        <v>-91724</v>
      </c>
      <c r="G16" s="82">
        <v>-91724</v>
      </c>
    </row>
    <row r="17" spans="1:7" ht="15.75" thickBot="1" x14ac:dyDescent="0.3">
      <c r="A17" s="84" t="s">
        <v>108</v>
      </c>
      <c r="B17" s="70">
        <v>159988</v>
      </c>
      <c r="C17" s="70">
        <v>1282401</v>
      </c>
      <c r="D17" s="70">
        <v>14263792</v>
      </c>
      <c r="E17" s="70">
        <v>-26568</v>
      </c>
      <c r="F17" s="70">
        <v>37699063</v>
      </c>
      <c r="G17" s="70">
        <v>53378676</v>
      </c>
    </row>
    <row r="20" spans="1:7" x14ac:dyDescent="0.25">
      <c r="A20" s="93" t="s">
        <v>116</v>
      </c>
      <c r="B20" s="93"/>
      <c r="D20" s="93" t="s">
        <v>117</v>
      </c>
    </row>
    <row r="21" spans="1:7" x14ac:dyDescent="0.25">
      <c r="A21" s="93"/>
      <c r="B21" s="93"/>
      <c r="D21" s="93"/>
    </row>
    <row r="22" spans="1:7" x14ac:dyDescent="0.25">
      <c r="A22" s="93" t="s">
        <v>118</v>
      </c>
      <c r="B22" s="93"/>
      <c r="D22" s="93" t="s">
        <v>119</v>
      </c>
    </row>
  </sheetData>
  <mergeCells count="2">
    <mergeCell ref="A2:C2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BS</vt:lpstr>
      <vt:lpstr>PL</vt:lpstr>
      <vt:lpstr>ДДС</vt:lpstr>
      <vt:lpstr>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Лазинская</dc:creator>
  <cp:lastModifiedBy>Айзат Ахметпеккызы</cp:lastModifiedBy>
  <dcterms:created xsi:type="dcterms:W3CDTF">2023-04-27T03:24:37Z</dcterms:created>
  <dcterms:modified xsi:type="dcterms:W3CDTF">2023-10-27T03:10:23Z</dcterms:modified>
</cp:coreProperties>
</file>