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1\Листинг\3 Q\"/>
    </mc:Choice>
  </mc:AlternateContent>
  <xr:revisionPtr revIDLastSave="0" documentId="13_ncr:1_{1D1E7061-5F01-48C9-92A2-58356C5306D6}" xr6:coauthVersionLast="47" xr6:coauthVersionMax="47" xr10:uidLastSave="{00000000-0000-0000-0000-000000000000}"/>
  <bookViews>
    <workbookView xWindow="-120" yWindow="-120" windowWidth="29040" windowHeight="15840" activeTab="3" xr2:uid="{73952A27-BE94-4B47-AC69-FF1285EB9C9A}"/>
  </bookViews>
  <sheets>
    <sheet name="Баланс" sheetId="1" r:id="rId1"/>
    <sheet name="ОПиУ" sheetId="2" r:id="rId2"/>
    <sheet name="Отчет ДДС" sheetId="3" r:id="rId3"/>
    <sheet name="СК" sheetId="4" r:id="rId4"/>
  </sheets>
  <definedNames>
    <definedName name="_xlnm.Print_Area" localSheetId="0">Баланс!$A$1:$E$42</definedName>
    <definedName name="_xlnm.Print_Area" localSheetId="1">ОПиУ!$A$1:$F$33</definedName>
    <definedName name="_xlnm.Print_Area" localSheetId="2">'Отчет ДДС'!$A$1:$E$56</definedName>
    <definedName name="_xlnm.Print_Area" localSheetId="3">СК!$A$1:$F$35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E21" i="3"/>
  <c r="E15" i="3"/>
  <c r="E38" i="3" l="1"/>
  <c r="E41" i="3" s="1"/>
  <c r="G19" i="4" l="1"/>
  <c r="G16" i="4"/>
  <c r="F14" i="4"/>
  <c r="F13" i="4"/>
  <c r="F9" i="4"/>
  <c r="E9" i="4"/>
  <c r="E6" i="3" l="1"/>
  <c r="C6" i="3"/>
</calcChain>
</file>

<file path=xl/sharedStrings.xml><?xml version="1.0" encoding="utf-8"?>
<sst xmlns="http://schemas.openxmlformats.org/spreadsheetml/2006/main" count="189" uniqueCount="105">
  <si>
    <t>АО «Tengri Partners Investment Banking (Kazakhstan)»</t>
  </si>
  <si>
    <t>по состоянию на 30.09.2021 года</t>
  </si>
  <si>
    <t>(в тысячах тенге)</t>
  </si>
  <si>
    <t>Прим.</t>
  </si>
  <si>
    <t>АКТИВЫ</t>
  </si>
  <si>
    <t xml:space="preserve"> </t>
  </si>
  <si>
    <t>Денежные средства</t>
  </si>
  <si>
    <t>Дебиторская задолженность по операциям репо</t>
  </si>
  <si>
    <t>Инвестиции, оцениваемые по справедливой стоимости через доходы или убытки</t>
  </si>
  <si>
    <t>Инвестиции, оцениваемые по справедливой стоимости через прочий совокупный доход</t>
  </si>
  <si>
    <t>Инвестиции в дочернее предприятие</t>
  </si>
  <si>
    <t>Торговая и прочая дебиторская задолженность</t>
  </si>
  <si>
    <t>Авансы выданные и прочие текущие активы</t>
  </si>
  <si>
    <t>Основные средства и НМА</t>
  </si>
  <si>
    <t>Отложенный налоговый актив</t>
  </si>
  <si>
    <t xml:space="preserve">ВСЕГО АКТИВЫ </t>
  </si>
  <si>
    <t>КАПИТАЛ И ОБЯЗАТЕЛЬСТВА</t>
  </si>
  <si>
    <t>Обязательства</t>
  </si>
  <si>
    <t>Торговая и прочая кредиторская задолженность</t>
  </si>
  <si>
    <t>Прочие налоги к уплате</t>
  </si>
  <si>
    <t>Капитал</t>
  </si>
  <si>
    <t>Акционерный капитал</t>
  </si>
  <si>
    <t>Непокрытый убыток</t>
  </si>
  <si>
    <t>ВСЕГО КАПИТАЛ И ОБЯЗАТЕЛЬСТВА</t>
  </si>
  <si>
    <t>Балансовая стоимость акции, тенге</t>
  </si>
  <si>
    <t xml:space="preserve">Главный бухгалтер </t>
  </si>
  <si>
    <t>Татыбаева А.Т.</t>
  </si>
  <si>
    <t>_______________</t>
  </si>
  <si>
    <t>(подпись)</t>
  </si>
  <si>
    <t>Председатель Правления</t>
  </si>
  <si>
    <t>ЧАКАЛИДИ И. В.</t>
  </si>
  <si>
    <t>за период, закончившийся 30 сентября 2021 года</t>
  </si>
  <si>
    <t>Доходы по услугам и комиссиям</t>
  </si>
  <si>
    <t>Расходы по услугам и комиссии</t>
  </si>
  <si>
    <t>Валовой доход</t>
  </si>
  <si>
    <t>Финансовые доходы</t>
  </si>
  <si>
    <t>Операционные расходы</t>
  </si>
  <si>
    <t>Прочие операционные доходы, нетто</t>
  </si>
  <si>
    <t>Операционный (убыток) доход</t>
  </si>
  <si>
    <t>Убыток от курсовой разницы</t>
  </si>
  <si>
    <t>(Убыток) доход до налогообложения</t>
  </si>
  <si>
    <t>Корпоративный подоходный налог</t>
  </si>
  <si>
    <t>Чистый (убыток) доход за год</t>
  </si>
  <si>
    <t>Прочий совокупный доход</t>
  </si>
  <si>
    <t>Общий совокупный (убыток) доход за год</t>
  </si>
  <si>
    <t>Базовый и разводненный (убыток) доход на акцию, тенге</t>
  </si>
  <si>
    <t>тыс. тенге</t>
  </si>
  <si>
    <t>ОПЕРАЦИОННАЯ ДЕЯТЕЛЬНОСТЬ</t>
  </si>
  <si>
    <t>(Убыток)  доход до налогообложения</t>
  </si>
  <si>
    <t>Корректировки:</t>
  </si>
  <si>
    <t>Износ</t>
  </si>
  <si>
    <t>Убытки от обесценения</t>
  </si>
  <si>
    <t>Прочие неденежные убытки</t>
  </si>
  <si>
    <t>Нереализованный убыток от курсовой разницы</t>
  </si>
  <si>
    <t>Движение денежных средств от операционной деятельности до изменений оборотного капитала</t>
  </si>
  <si>
    <t>Изменение дебиторской задолженности по операциям репо</t>
  </si>
  <si>
    <t>(Увеличение) уменьшение торговой и прочей дебиторской задолженности</t>
  </si>
  <si>
    <t>Уменьшение (увеличение) авансов выданных и прочих текущих активов</t>
  </si>
  <si>
    <t>Увеличение (уменьшение) прочих налогов к уплате</t>
  </si>
  <si>
    <t>Увеличение (уменьшение) торговой кредиторской задолженности</t>
  </si>
  <si>
    <t>Денежные средства от операционной деятельности до получения процентов и выплаты подоходного налога</t>
  </si>
  <si>
    <t>Проценты полученные</t>
  </si>
  <si>
    <t>Подоходный налог уплаченный</t>
  </si>
  <si>
    <t>Чистые денежные средства использованные в операционной деятельности</t>
  </si>
  <si>
    <t>ИНВЕСТИЦИОННАЯ ДЕЯТЕЛЬНОСТЬ</t>
  </si>
  <si>
    <t>Приобретение основных средств</t>
  </si>
  <si>
    <t>Приобретение инвестиций</t>
  </si>
  <si>
    <t>Чистые денежные средства использованные в инвестиционной деятельности</t>
  </si>
  <si>
    <t>ФИНАНСОВАЯ ДЕЯТЕЛЬНОСТЬ</t>
  </si>
  <si>
    <t>Выпуск акций</t>
  </si>
  <si>
    <t>17(а)</t>
  </si>
  <si>
    <t>Выкуп собственных акций</t>
  </si>
  <si>
    <t>Реализация собственных акций</t>
  </si>
  <si>
    <t>Чистые денежные средства от финансовой деятельности</t>
  </si>
  <si>
    <t>Чистое увеличение (уменьшение) денежных средств</t>
  </si>
  <si>
    <t>Эффект изменения обменного курса на денежные средства</t>
  </si>
  <si>
    <t>Денежные средства на начало года</t>
  </si>
  <si>
    <t>Денежные средства на конец года</t>
  </si>
  <si>
    <t>Промежуточный консолидированный отчет об изменениях в собственном капитале</t>
  </si>
  <si>
    <t>Отчетный период по состоянию на 30.09.2021 года</t>
  </si>
  <si>
    <t>Уставный капитал</t>
  </si>
  <si>
    <t>Премии (дополнительный оплаченный капитал)</t>
  </si>
  <si>
    <t>Изъятый капитал</t>
  </si>
  <si>
    <t xml:space="preserve"> Непокрытый убыток /Нераспределенная прибыль</t>
  </si>
  <si>
    <t>Итого капитал</t>
  </si>
  <si>
    <t>На 1 января 2019</t>
  </si>
  <si>
    <t>Чистый доход за год</t>
  </si>
  <si>
    <t>На 01.01.2020</t>
  </si>
  <si>
    <t>Чистый убыток за отчетный период</t>
  </si>
  <si>
    <t>На 30 сентября 2020</t>
  </si>
  <si>
    <t>На 01.01.2021</t>
  </si>
  <si>
    <t>На 30 сентября 2021</t>
  </si>
  <si>
    <t>17(б)</t>
  </si>
  <si>
    <t>10(а)</t>
  </si>
  <si>
    <t>10(б)</t>
  </si>
  <si>
    <t>17(в)</t>
  </si>
  <si>
    <t>Промежуточный консолидированный отчет о финансовом положении</t>
  </si>
  <si>
    <t>Промежуточный консолидированный отчет о доходах и расходах и прочем совокупном доходе</t>
  </si>
  <si>
    <t>Промежуточный консолидированный отчет о движении денежных средств</t>
  </si>
  <si>
    <t>На 30 сентября 2021г.</t>
  </si>
  <si>
    <t>На 31 декабря 2021г.</t>
  </si>
  <si>
    <t>За три месяца,
закончившийся
30 сентября 2021 года</t>
  </si>
  <si>
    <t>За девять месяцев,
закончившийся
30 сентября 2021 года</t>
  </si>
  <si>
    <t>За три месяца,
закончившийся
30 сентября 2020 года</t>
  </si>
  <si>
    <t>За девять месяцев,
закончившийся
30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</si>
</sst>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* #,##0_);* \(#,##0\);&quot;-&quot;??_);@"/>
    <numFmt numFmtId="166" formatCode="_-* #,##0_р_._-;\-* #,##0_р_._-;_-* &quot;-&quot;_р_._-;_-@_-"/>
    <numFmt numFmtId="167" formatCode="* #,##0.00_);* \(#,##0.00\);&quot;-&quot;??_);@"/>
    <numFmt numFmtId="168" formatCode="_(* #,##0_);_(* \(#,##0\);_(* &quot;-&quot;_);_(@_)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4" tint="-0.49998474074526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4" tint="-0.499984740745262"/>
      <name val="Calibri"/>
      <family val="2"/>
      <charset val="204"/>
      <scheme val="minor"/>
    </font>
    <font>
      <sz val="10"/>
      <name val="Arial Cyr"/>
      <charset val="204"/>
    </font>
    <font>
      <b/>
      <sz val="9"/>
      <color rgb="FF002060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i/>
      <sz val="9"/>
      <color rgb="FF00206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rgb="FF000066"/>
      <name val="Calibri"/>
      <family val="2"/>
      <charset val="204"/>
      <scheme val="minor"/>
    </font>
    <font>
      <sz val="9"/>
      <color rgb="FF000066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164" fontId="2" fillId="0" borderId="2" xfId="1" applyNumberFormat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4" fillId="0" borderId="3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5" fontId="4" fillId="0" borderId="0" xfId="0" applyNumberFormat="1" applyFont="1" applyAlignment="1">
      <alignment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43" fontId="4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165" fontId="4" fillId="0" borderId="1" xfId="0" applyNumberFormat="1" applyFont="1" applyBorder="1" applyAlignment="1">
      <alignment wrapText="1"/>
    </xf>
    <xf numFmtId="165" fontId="2" fillId="0" borderId="0" xfId="0" applyNumberFormat="1" applyFont="1" applyAlignment="1">
      <alignment wrapText="1"/>
    </xf>
    <xf numFmtId="3" fontId="2" fillId="0" borderId="5" xfId="0" applyNumberFormat="1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center" vertical="top" wrapText="1"/>
    </xf>
    <xf numFmtId="165" fontId="2" fillId="0" borderId="2" xfId="0" applyNumberFormat="1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167" fontId="4" fillId="0" borderId="1" xfId="0" applyNumberFormat="1" applyFont="1" applyBorder="1" applyAlignment="1">
      <alignment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6" fillId="0" borderId="0" xfId="1" applyNumberFormat="1" applyFont="1" applyAlignment="1">
      <alignment horizontal="right" vertical="center" wrapText="1"/>
    </xf>
    <xf numFmtId="165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5" fontId="6" fillId="0" borderId="1" xfId="0" applyNumberFormat="1" applyFont="1" applyBorder="1" applyAlignment="1">
      <alignment wrapText="1"/>
    </xf>
    <xf numFmtId="164" fontId="7" fillId="0" borderId="1" xfId="1" applyNumberFormat="1" applyFont="1" applyBorder="1" applyAlignment="1">
      <alignment horizontal="right" vertical="center" wrapText="1"/>
    </xf>
    <xf numFmtId="165" fontId="7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right" wrapText="1"/>
    </xf>
    <xf numFmtId="164" fontId="6" fillId="0" borderId="2" xfId="0" applyNumberFormat="1" applyFont="1" applyBorder="1" applyAlignment="1">
      <alignment horizontal="right" vertical="center" wrapText="1"/>
    </xf>
    <xf numFmtId="165" fontId="6" fillId="0" borderId="2" xfId="0" applyNumberFormat="1" applyFont="1" applyBorder="1" applyAlignment="1">
      <alignment wrapText="1"/>
    </xf>
    <xf numFmtId="164" fontId="7" fillId="0" borderId="0" xfId="1" applyNumberFormat="1" applyFont="1" applyFill="1" applyAlignment="1">
      <alignment horizontal="right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168" fontId="7" fillId="0" borderId="0" xfId="2" quotePrefix="1" applyNumberFormat="1" applyFont="1" applyFill="1" applyBorder="1" applyProtection="1">
      <protection locked="0"/>
    </xf>
    <xf numFmtId="168" fontId="7" fillId="0" borderId="1" xfId="2" quotePrefix="1" applyNumberFormat="1" applyFont="1" applyFill="1" applyBorder="1" applyProtection="1">
      <protection locked="0"/>
    </xf>
    <xf numFmtId="168" fontId="6" fillId="0" borderId="0" xfId="2" quotePrefix="1" applyNumberFormat="1" applyFont="1" applyFill="1" applyBorder="1" applyProtection="1">
      <protection locked="0"/>
    </xf>
    <xf numFmtId="164" fontId="7" fillId="0" borderId="0" xfId="1" applyNumberFormat="1" applyFont="1" applyAlignment="1">
      <alignment horizontal="right" vertical="center" wrapText="1"/>
    </xf>
    <xf numFmtId="168" fontId="6" fillId="0" borderId="3" xfId="2" quotePrefix="1" applyNumberFormat="1" applyFont="1" applyFill="1" applyBorder="1" applyProtection="1">
      <protection locked="0"/>
    </xf>
    <xf numFmtId="164" fontId="7" fillId="0" borderId="1" xfId="1" applyNumberFormat="1" applyFont="1" applyFill="1" applyBorder="1" applyAlignment="1">
      <alignment horizontal="right" vertical="center" wrapText="1"/>
    </xf>
    <xf numFmtId="164" fontId="6" fillId="0" borderId="3" xfId="1" applyNumberFormat="1" applyFont="1" applyFill="1" applyBorder="1" applyAlignment="1">
      <alignment horizontal="right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37" fontId="11" fillId="0" borderId="0" xfId="0" applyNumberFormat="1" applyFont="1" applyAlignment="1">
      <alignment vertical="center" wrapText="1"/>
    </xf>
    <xf numFmtId="164" fontId="7" fillId="0" borderId="0" xfId="0" applyNumberFormat="1" applyFont="1"/>
    <xf numFmtId="165" fontId="3" fillId="0" borderId="0" xfId="0" applyNumberFormat="1" applyFont="1"/>
  </cellXfs>
  <cellStyles count="3">
    <cellStyle name="Comma [0]_Книга1" xfId="2" xr:uid="{A8FA7277-2BB4-4E10-8EEF-1A38D48B9622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65CD9-DD70-434F-81A3-5A1D927D73FA}">
  <dimension ref="A1:F41"/>
  <sheetViews>
    <sheetView view="pageBreakPreview" zoomScale="98" zoomScaleNormal="100" zoomScaleSheetLayoutView="98" workbookViewId="0">
      <selection activeCell="F24" sqref="F24"/>
    </sheetView>
  </sheetViews>
  <sheetFormatPr defaultRowHeight="12" x14ac:dyDescent="0.2"/>
  <cols>
    <col min="1" max="1" width="58.5703125" style="1" customWidth="1"/>
    <col min="2" max="2" width="9.140625" style="1"/>
    <col min="3" max="3" width="13.5703125" style="1" customWidth="1"/>
    <col min="4" max="4" width="1.140625" style="1" customWidth="1"/>
    <col min="5" max="5" width="15.7109375" style="1" customWidth="1"/>
    <col min="6" max="16384" width="9.140625" style="1"/>
  </cols>
  <sheetData>
    <row r="1" spans="1:5" x14ac:dyDescent="0.2">
      <c r="A1" s="72" t="s">
        <v>0</v>
      </c>
      <c r="B1" s="72"/>
      <c r="C1" s="72"/>
      <c r="D1" s="72"/>
      <c r="E1" s="72"/>
    </row>
    <row r="2" spans="1:5" x14ac:dyDescent="0.2">
      <c r="A2" s="72" t="s">
        <v>96</v>
      </c>
      <c r="B2" s="72"/>
      <c r="C2" s="72"/>
      <c r="D2" s="72"/>
      <c r="E2" s="72"/>
    </row>
    <row r="3" spans="1:5" x14ac:dyDescent="0.2">
      <c r="A3" s="72" t="s">
        <v>1</v>
      </c>
      <c r="B3" s="72"/>
      <c r="C3" s="72"/>
      <c r="D3" s="72"/>
      <c r="E3" s="72"/>
    </row>
    <row r="4" spans="1:5" x14ac:dyDescent="0.2">
      <c r="A4" s="2"/>
      <c r="B4" s="3"/>
      <c r="C4" s="2"/>
      <c r="D4" s="3"/>
      <c r="E4" s="2"/>
    </row>
    <row r="5" spans="1:5" ht="24.75" thickBot="1" x14ac:dyDescent="0.25">
      <c r="A5" s="4" t="s">
        <v>2</v>
      </c>
      <c r="B5" s="5" t="s">
        <v>3</v>
      </c>
      <c r="C5" s="6" t="s">
        <v>99</v>
      </c>
      <c r="D5" s="7"/>
      <c r="E5" s="6" t="s">
        <v>100</v>
      </c>
    </row>
    <row r="6" spans="1:5" x14ac:dyDescent="0.2">
      <c r="A6" s="8" t="s">
        <v>4</v>
      </c>
      <c r="B6" s="5" t="s">
        <v>5</v>
      </c>
      <c r="C6" s="9"/>
      <c r="D6" s="5"/>
      <c r="E6" s="9"/>
    </row>
    <row r="7" spans="1:5" x14ac:dyDescent="0.2">
      <c r="A7" s="9" t="s">
        <v>6</v>
      </c>
      <c r="B7" s="5">
        <v>8</v>
      </c>
      <c r="C7" s="10">
        <v>5605</v>
      </c>
      <c r="D7" s="11"/>
      <c r="E7" s="10">
        <v>11961</v>
      </c>
    </row>
    <row r="8" spans="1:5" x14ac:dyDescent="0.2">
      <c r="A8" s="9" t="s">
        <v>7</v>
      </c>
      <c r="B8" s="5">
        <v>9</v>
      </c>
      <c r="C8" s="10">
        <v>13013</v>
      </c>
      <c r="D8" s="11"/>
      <c r="E8" s="10">
        <v>29008</v>
      </c>
    </row>
    <row r="9" spans="1:5" ht="24" x14ac:dyDescent="0.2">
      <c r="A9" s="9" t="s">
        <v>8</v>
      </c>
      <c r="B9" s="5" t="s">
        <v>93</v>
      </c>
      <c r="C9" s="10">
        <v>543134</v>
      </c>
      <c r="D9" s="11"/>
      <c r="E9" s="10">
        <v>543134</v>
      </c>
    </row>
    <row r="10" spans="1:5" ht="24" x14ac:dyDescent="0.2">
      <c r="A10" s="9" t="s">
        <v>9</v>
      </c>
      <c r="B10" s="5" t="s">
        <v>94</v>
      </c>
      <c r="C10" s="10">
        <v>200</v>
      </c>
      <c r="D10" s="11"/>
      <c r="E10" s="10">
        <v>200</v>
      </c>
    </row>
    <row r="11" spans="1:5" hidden="1" x14ac:dyDescent="0.2">
      <c r="A11" s="9" t="s">
        <v>10</v>
      </c>
      <c r="B11" s="5" t="s">
        <v>5</v>
      </c>
      <c r="C11" s="12">
        <v>0</v>
      </c>
      <c r="D11" s="12"/>
      <c r="E11" s="12">
        <v>0</v>
      </c>
    </row>
    <row r="12" spans="1:5" x14ac:dyDescent="0.2">
      <c r="A12" s="9" t="s">
        <v>11</v>
      </c>
      <c r="B12" s="5">
        <v>11</v>
      </c>
      <c r="C12" s="10">
        <v>7647</v>
      </c>
      <c r="D12" s="11"/>
      <c r="E12" s="10">
        <v>13768</v>
      </c>
    </row>
    <row r="13" spans="1:5" x14ac:dyDescent="0.2">
      <c r="A13" s="9" t="s">
        <v>12</v>
      </c>
      <c r="B13" s="5">
        <v>12</v>
      </c>
      <c r="C13" s="10">
        <v>25905</v>
      </c>
      <c r="D13" s="11"/>
      <c r="E13" s="10">
        <v>36706</v>
      </c>
    </row>
    <row r="14" spans="1:5" x14ac:dyDescent="0.2">
      <c r="A14" s="9" t="s">
        <v>13</v>
      </c>
      <c r="B14" s="5">
        <v>13</v>
      </c>
      <c r="C14" s="10">
        <v>19899</v>
      </c>
      <c r="D14" s="11"/>
      <c r="E14" s="10">
        <v>18786</v>
      </c>
    </row>
    <row r="15" spans="1:5" ht="12.75" thickBot="1" x14ac:dyDescent="0.25">
      <c r="A15" s="9" t="s">
        <v>14</v>
      </c>
      <c r="B15" s="5"/>
      <c r="C15" s="10">
        <v>4438</v>
      </c>
      <c r="D15" s="11"/>
      <c r="E15" s="10">
        <v>4438</v>
      </c>
    </row>
    <row r="16" spans="1:5" ht="12.75" thickBot="1" x14ac:dyDescent="0.25">
      <c r="A16" s="8" t="s">
        <v>15</v>
      </c>
      <c r="B16" s="5" t="s">
        <v>5</v>
      </c>
      <c r="C16" s="13">
        <v>619841</v>
      </c>
      <c r="D16" s="14"/>
      <c r="E16" s="13">
        <v>658001</v>
      </c>
    </row>
    <row r="17" spans="1:6" ht="12.75" thickTop="1" x14ac:dyDescent="0.2">
      <c r="A17" s="8" t="s">
        <v>16</v>
      </c>
      <c r="B17" s="5" t="s">
        <v>5</v>
      </c>
      <c r="C17" s="9"/>
      <c r="D17" s="5"/>
      <c r="E17" s="9"/>
    </row>
    <row r="18" spans="1:6" x14ac:dyDescent="0.2">
      <c r="A18" s="8" t="s">
        <v>17</v>
      </c>
      <c r="B18" s="5" t="s">
        <v>5</v>
      </c>
      <c r="C18" s="9"/>
      <c r="D18" s="5"/>
      <c r="E18" s="9"/>
    </row>
    <row r="19" spans="1:6" x14ac:dyDescent="0.2">
      <c r="A19" s="9" t="s">
        <v>18</v>
      </c>
      <c r="B19" s="5">
        <v>14</v>
      </c>
      <c r="C19" s="10">
        <v>35293</v>
      </c>
      <c r="D19" s="11"/>
      <c r="E19" s="10">
        <v>42848</v>
      </c>
    </row>
    <row r="20" spans="1:6" ht="12.75" thickBot="1" x14ac:dyDescent="0.25">
      <c r="A20" s="9" t="s">
        <v>19</v>
      </c>
      <c r="B20" s="5">
        <v>15</v>
      </c>
      <c r="C20" s="10">
        <v>7655</v>
      </c>
      <c r="D20" s="11"/>
      <c r="E20" s="10">
        <v>8630</v>
      </c>
    </row>
    <row r="21" spans="1:6" ht="12.75" thickBot="1" x14ac:dyDescent="0.25">
      <c r="A21" s="9"/>
      <c r="B21" s="5" t="s">
        <v>5</v>
      </c>
      <c r="C21" s="15">
        <v>42948</v>
      </c>
      <c r="D21" s="16"/>
      <c r="E21" s="15">
        <v>51478</v>
      </c>
    </row>
    <row r="22" spans="1:6" x14ac:dyDescent="0.2">
      <c r="A22" s="8" t="s">
        <v>20</v>
      </c>
      <c r="B22" s="5" t="s">
        <v>5</v>
      </c>
      <c r="C22" s="9"/>
      <c r="D22" s="5"/>
      <c r="E22" s="9"/>
    </row>
    <row r="23" spans="1:6" x14ac:dyDescent="0.2">
      <c r="A23" s="9" t="s">
        <v>21</v>
      </c>
      <c r="B23" s="5" t="s">
        <v>70</v>
      </c>
      <c r="C23" s="10">
        <v>1993479</v>
      </c>
      <c r="D23" s="11"/>
      <c r="E23" s="10">
        <v>1737479</v>
      </c>
    </row>
    <row r="24" spans="1:6" ht="12.75" thickBot="1" x14ac:dyDescent="0.25">
      <c r="A24" s="9" t="s">
        <v>22</v>
      </c>
      <c r="B24" s="5" t="s">
        <v>5</v>
      </c>
      <c r="C24" s="17">
        <v>-1416586</v>
      </c>
      <c r="D24" s="11"/>
      <c r="E24" s="17">
        <v>-1130956</v>
      </c>
      <c r="F24" s="78"/>
    </row>
    <row r="25" spans="1:6" ht="12.75" thickBot="1" x14ac:dyDescent="0.25">
      <c r="A25" s="8"/>
      <c r="B25" s="5" t="s">
        <v>5</v>
      </c>
      <c r="C25" s="15">
        <v>576893</v>
      </c>
      <c r="D25" s="16"/>
      <c r="E25" s="15">
        <v>606523</v>
      </c>
    </row>
    <row r="26" spans="1:6" ht="12.75" thickBot="1" x14ac:dyDescent="0.25">
      <c r="A26" s="8" t="s">
        <v>23</v>
      </c>
      <c r="B26" s="5" t="s">
        <v>5</v>
      </c>
      <c r="C26" s="18">
        <v>619841</v>
      </c>
      <c r="D26" s="19"/>
      <c r="E26" s="18">
        <v>658001</v>
      </c>
    </row>
    <row r="27" spans="1:6" ht="12.75" thickTop="1" x14ac:dyDescent="0.2">
      <c r="A27" s="9"/>
      <c r="B27" s="5" t="s">
        <v>5</v>
      </c>
      <c r="C27" s="9"/>
      <c r="D27" s="5"/>
      <c r="E27" s="9"/>
    </row>
    <row r="28" spans="1:6" x14ac:dyDescent="0.2">
      <c r="A28" s="9" t="s">
        <v>24</v>
      </c>
      <c r="B28" s="5" t="s">
        <v>95</v>
      </c>
      <c r="C28" s="20">
        <v>291.55</v>
      </c>
      <c r="D28" s="5"/>
      <c r="E28" s="20">
        <v>352.94</v>
      </c>
    </row>
    <row r="35" spans="1:5" x14ac:dyDescent="0.2">
      <c r="A35" s="9" t="s">
        <v>25</v>
      </c>
      <c r="B35" s="30"/>
      <c r="C35" s="30"/>
      <c r="D35" s="30"/>
      <c r="E35" s="30"/>
    </row>
    <row r="36" spans="1:5" x14ac:dyDescent="0.2">
      <c r="A36" s="31" t="s">
        <v>26</v>
      </c>
      <c r="B36" s="33"/>
      <c r="C36" s="33"/>
      <c r="D36" s="33"/>
      <c r="E36" s="5" t="s">
        <v>27</v>
      </c>
    </row>
    <row r="37" spans="1:5" x14ac:dyDescent="0.2">
      <c r="A37" s="32"/>
      <c r="B37" s="33"/>
      <c r="C37" s="33"/>
      <c r="D37" s="33"/>
      <c r="E37" s="5" t="s">
        <v>28</v>
      </c>
    </row>
    <row r="38" spans="1:5" x14ac:dyDescent="0.2">
      <c r="A38" s="73"/>
      <c r="B38" s="73"/>
      <c r="C38" s="73"/>
      <c r="D38" s="73"/>
      <c r="E38" s="73"/>
    </row>
    <row r="39" spans="1:5" x14ac:dyDescent="0.2">
      <c r="A39" s="9" t="s">
        <v>29</v>
      </c>
      <c r="B39" s="30"/>
      <c r="C39" s="30"/>
      <c r="D39" s="30"/>
      <c r="E39" s="30"/>
    </row>
    <row r="40" spans="1:5" x14ac:dyDescent="0.2">
      <c r="A40" s="31" t="s">
        <v>30</v>
      </c>
      <c r="B40" s="33"/>
      <c r="C40" s="33"/>
      <c r="D40" s="33"/>
      <c r="E40" s="5" t="s">
        <v>27</v>
      </c>
    </row>
    <row r="41" spans="1:5" x14ac:dyDescent="0.2">
      <c r="A41" s="32"/>
      <c r="B41" s="33"/>
      <c r="C41" s="33"/>
      <c r="D41" s="33"/>
      <c r="E41" s="5" t="s">
        <v>28</v>
      </c>
    </row>
  </sheetData>
  <mergeCells count="4">
    <mergeCell ref="A1:E1"/>
    <mergeCell ref="A2:E2"/>
    <mergeCell ref="A3:E3"/>
    <mergeCell ref="A38:E38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8A57-9C85-4E36-A2DC-30760EF1FD59}">
  <dimension ref="A1:F31"/>
  <sheetViews>
    <sheetView view="pageBreakPreview" zoomScale="98" zoomScaleNormal="100" zoomScaleSheetLayoutView="98" workbookViewId="0">
      <selection activeCell="F17" sqref="F17"/>
    </sheetView>
  </sheetViews>
  <sheetFormatPr defaultRowHeight="12" x14ac:dyDescent="0.2"/>
  <cols>
    <col min="1" max="1" width="52.7109375" style="1" customWidth="1"/>
    <col min="2" max="2" width="9.140625" style="1"/>
    <col min="3" max="3" width="17.85546875" style="1" customWidth="1"/>
    <col min="4" max="4" width="19" style="1" customWidth="1"/>
    <col min="5" max="5" width="20" style="1" customWidth="1"/>
    <col min="6" max="6" width="21.7109375" style="1" customWidth="1"/>
    <col min="7" max="16384" width="9.140625" style="1"/>
  </cols>
  <sheetData>
    <row r="1" spans="1:6" ht="21" customHeight="1" x14ac:dyDescent="0.2">
      <c r="A1" s="72" t="s">
        <v>0</v>
      </c>
      <c r="B1" s="72"/>
      <c r="C1" s="72"/>
      <c r="D1" s="72"/>
      <c r="E1" s="72"/>
      <c r="F1" s="72"/>
    </row>
    <row r="2" spans="1:6" ht="21" customHeight="1" x14ac:dyDescent="0.2">
      <c r="A2" s="72" t="s">
        <v>97</v>
      </c>
      <c r="B2" s="72"/>
      <c r="C2" s="72"/>
      <c r="D2" s="72"/>
      <c r="E2" s="72"/>
      <c r="F2" s="72"/>
    </row>
    <row r="3" spans="1:6" ht="21" customHeight="1" x14ac:dyDescent="0.2">
      <c r="A3" s="72" t="s">
        <v>31</v>
      </c>
      <c r="B3" s="72"/>
      <c r="C3" s="72"/>
      <c r="D3" s="72"/>
      <c r="E3" s="72"/>
      <c r="F3" s="72"/>
    </row>
    <row r="4" spans="1:6" ht="48" x14ac:dyDescent="0.2">
      <c r="A4" s="4" t="s">
        <v>2</v>
      </c>
      <c r="B4" s="5" t="s">
        <v>3</v>
      </c>
      <c r="C4" s="21" t="s">
        <v>101</v>
      </c>
      <c r="D4" s="21" t="s">
        <v>102</v>
      </c>
      <c r="E4" s="21" t="s">
        <v>103</v>
      </c>
      <c r="F4" s="21" t="s">
        <v>104</v>
      </c>
    </row>
    <row r="5" spans="1:6" x14ac:dyDescent="0.2">
      <c r="A5" s="9" t="s">
        <v>32</v>
      </c>
      <c r="B5" s="5">
        <v>3</v>
      </c>
      <c r="C5" s="22">
        <v>20655</v>
      </c>
      <c r="D5" s="22">
        <v>97726</v>
      </c>
      <c r="E5" s="22">
        <v>106575</v>
      </c>
      <c r="F5" s="22">
        <v>165372</v>
      </c>
    </row>
    <row r="6" spans="1:6" ht="12.75" thickBot="1" x14ac:dyDescent="0.25">
      <c r="A6" s="9" t="s">
        <v>33</v>
      </c>
      <c r="B6" s="5">
        <v>4</v>
      </c>
      <c r="C6" s="23">
        <v>-23</v>
      </c>
      <c r="D6" s="23">
        <v>-188</v>
      </c>
      <c r="E6" s="23">
        <v>-36827</v>
      </c>
      <c r="F6" s="17">
        <v>-52516</v>
      </c>
    </row>
    <row r="7" spans="1:6" x14ac:dyDescent="0.2">
      <c r="A7" s="8" t="s">
        <v>34</v>
      </c>
      <c r="B7" s="5" t="s">
        <v>5</v>
      </c>
      <c r="C7" s="24">
        <v>20632</v>
      </c>
      <c r="D7" s="24">
        <v>97538</v>
      </c>
      <c r="E7" s="24">
        <v>69748</v>
      </c>
      <c r="F7" s="25">
        <v>112856</v>
      </c>
    </row>
    <row r="8" spans="1:6" x14ac:dyDescent="0.2">
      <c r="A8" s="9" t="s">
        <v>35</v>
      </c>
      <c r="B8" s="5">
        <v>5</v>
      </c>
      <c r="C8" s="22">
        <v>216</v>
      </c>
      <c r="D8" s="22">
        <v>1381</v>
      </c>
      <c r="E8" s="22">
        <v>121</v>
      </c>
      <c r="F8" s="22">
        <v>127169</v>
      </c>
    </row>
    <row r="9" spans="1:6" x14ac:dyDescent="0.2">
      <c r="A9" s="9" t="s">
        <v>36</v>
      </c>
      <c r="B9" s="5">
        <v>6</v>
      </c>
      <c r="C9" s="17">
        <v>-125353</v>
      </c>
      <c r="D9" s="17">
        <v>-386783</v>
      </c>
      <c r="E9" s="17">
        <v>-104096</v>
      </c>
      <c r="F9" s="17">
        <v>-336090</v>
      </c>
    </row>
    <row r="10" spans="1:6" ht="12.75" thickBot="1" x14ac:dyDescent="0.25">
      <c r="A10" s="9" t="s">
        <v>37</v>
      </c>
      <c r="B10" s="5">
        <v>7</v>
      </c>
      <c r="C10" s="23">
        <v>2158</v>
      </c>
      <c r="D10" s="23">
        <v>2763</v>
      </c>
      <c r="E10" s="23">
        <v>1956</v>
      </c>
      <c r="F10" s="23">
        <v>1891</v>
      </c>
    </row>
    <row r="11" spans="1:6" x14ac:dyDescent="0.2">
      <c r="A11" s="8" t="s">
        <v>38</v>
      </c>
      <c r="B11" s="5" t="s">
        <v>5</v>
      </c>
      <c r="C11" s="24">
        <v>-102347</v>
      </c>
      <c r="D11" s="24">
        <v>-285101</v>
      </c>
      <c r="E11" s="24">
        <v>-32271</v>
      </c>
      <c r="F11" s="24">
        <v>-94174</v>
      </c>
    </row>
    <row r="12" spans="1:6" x14ac:dyDescent="0.2">
      <c r="A12" s="9" t="s">
        <v>39</v>
      </c>
      <c r="B12" s="5" t="s">
        <v>5</v>
      </c>
      <c r="C12" s="17">
        <v>12</v>
      </c>
      <c r="D12" s="17">
        <v>-529</v>
      </c>
      <c r="E12" s="17">
        <v>-873</v>
      </c>
      <c r="F12" s="17">
        <v>-1256</v>
      </c>
    </row>
    <row r="13" spans="1:6" x14ac:dyDescent="0.2">
      <c r="A13" s="8" t="s">
        <v>40</v>
      </c>
      <c r="B13" s="5" t="s">
        <v>5</v>
      </c>
      <c r="C13" s="24">
        <v>-102335</v>
      </c>
      <c r="D13" s="24">
        <v>-285630</v>
      </c>
      <c r="E13" s="24">
        <v>-33144</v>
      </c>
      <c r="F13" s="24">
        <v>-95430</v>
      </c>
    </row>
    <row r="14" spans="1:6" ht="12.75" thickBot="1" x14ac:dyDescent="0.25">
      <c r="A14" s="9" t="s">
        <v>41</v>
      </c>
      <c r="B14" s="5"/>
      <c r="C14" s="26">
        <v>0</v>
      </c>
      <c r="D14" s="26">
        <v>0</v>
      </c>
      <c r="E14" s="26">
        <v>0</v>
      </c>
      <c r="F14" s="26">
        <v>0</v>
      </c>
    </row>
    <row r="15" spans="1:6" x14ac:dyDescent="0.2">
      <c r="A15" s="8" t="s">
        <v>42</v>
      </c>
      <c r="B15" s="5" t="s">
        <v>5</v>
      </c>
      <c r="C15" s="24">
        <v>-102335</v>
      </c>
      <c r="D15" s="24">
        <v>-285630</v>
      </c>
      <c r="E15" s="24">
        <v>-33144</v>
      </c>
      <c r="F15" s="24">
        <v>-95430</v>
      </c>
    </row>
    <row r="16" spans="1:6" ht="12.75" thickBot="1" x14ac:dyDescent="0.25">
      <c r="A16" s="9" t="s">
        <v>43</v>
      </c>
      <c r="B16" s="5" t="s">
        <v>5</v>
      </c>
      <c r="C16" s="26">
        <v>0</v>
      </c>
      <c r="D16" s="26">
        <v>0</v>
      </c>
      <c r="E16" s="26">
        <v>0</v>
      </c>
      <c r="F16" s="26">
        <v>0</v>
      </c>
    </row>
    <row r="17" spans="1:6" ht="12.75" thickBot="1" x14ac:dyDescent="0.25">
      <c r="A17" s="8" t="s">
        <v>44</v>
      </c>
      <c r="B17" s="5" t="s">
        <v>5</v>
      </c>
      <c r="C17" s="27">
        <v>-102335</v>
      </c>
      <c r="D17" s="27">
        <v>-285630</v>
      </c>
      <c r="E17" s="27">
        <v>-33144</v>
      </c>
      <c r="F17" s="27">
        <v>-95430</v>
      </c>
    </row>
    <row r="18" spans="1:6" ht="12.75" thickTop="1" x14ac:dyDescent="0.2">
      <c r="A18" s="9"/>
      <c r="B18" s="5" t="s">
        <v>5</v>
      </c>
      <c r="C18" s="28"/>
      <c r="D18" s="28"/>
      <c r="E18" s="28"/>
      <c r="F18" s="28"/>
    </row>
    <row r="19" spans="1:6" ht="12.75" thickBot="1" x14ac:dyDescent="0.25">
      <c r="A19" s="9" t="s">
        <v>45</v>
      </c>
      <c r="B19" s="5" t="s">
        <v>92</v>
      </c>
      <c r="C19" s="29">
        <v>-54.55</v>
      </c>
      <c r="D19" s="29">
        <v>-152.26</v>
      </c>
      <c r="E19" s="29">
        <v>-20.07</v>
      </c>
      <c r="F19" s="29">
        <v>-57.78</v>
      </c>
    </row>
    <row r="25" spans="1:6" x14ac:dyDescent="0.2">
      <c r="A25" s="9" t="s">
        <v>25</v>
      </c>
      <c r="B25" s="30"/>
      <c r="C25" s="30"/>
      <c r="D25" s="30"/>
      <c r="E25" s="30"/>
    </row>
    <row r="26" spans="1:6" x14ac:dyDescent="0.2">
      <c r="A26" s="31" t="s">
        <v>26</v>
      </c>
      <c r="B26" s="33"/>
      <c r="C26" s="33"/>
      <c r="D26" s="33"/>
      <c r="E26" s="5" t="s">
        <v>27</v>
      </c>
    </row>
    <row r="27" spans="1:6" x14ac:dyDescent="0.2">
      <c r="A27" s="32"/>
      <c r="B27" s="33"/>
      <c r="C27" s="33"/>
      <c r="D27" s="33"/>
      <c r="E27" s="5" t="s">
        <v>28</v>
      </c>
    </row>
    <row r="28" spans="1:6" x14ac:dyDescent="0.2">
      <c r="A28" s="73"/>
      <c r="B28" s="73"/>
      <c r="C28" s="73"/>
      <c r="D28" s="73"/>
      <c r="E28" s="73"/>
    </row>
    <row r="29" spans="1:6" x14ac:dyDescent="0.2">
      <c r="A29" s="9" t="s">
        <v>29</v>
      </c>
      <c r="B29" s="30"/>
      <c r="C29" s="30"/>
      <c r="D29" s="30"/>
      <c r="E29" s="30"/>
    </row>
    <row r="30" spans="1:6" x14ac:dyDescent="0.2">
      <c r="A30" s="31" t="s">
        <v>30</v>
      </c>
      <c r="B30" s="33"/>
      <c r="C30" s="33"/>
      <c r="D30" s="33"/>
      <c r="E30" s="5" t="s">
        <v>27</v>
      </c>
    </row>
    <row r="31" spans="1:6" x14ac:dyDescent="0.2">
      <c r="A31" s="32"/>
      <c r="B31" s="33"/>
      <c r="C31" s="33"/>
      <c r="D31" s="33"/>
      <c r="E31" s="5" t="s">
        <v>28</v>
      </c>
    </row>
  </sheetData>
  <mergeCells count="4">
    <mergeCell ref="A1:F1"/>
    <mergeCell ref="A2:F2"/>
    <mergeCell ref="A3:F3"/>
    <mergeCell ref="A28:E28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62C4F-5005-401D-8D70-CECB209C28E8}">
  <dimension ref="A1:F55"/>
  <sheetViews>
    <sheetView view="pageBreakPreview" zoomScale="106" zoomScaleNormal="100" zoomScaleSheetLayoutView="106" workbookViewId="0">
      <selection activeCell="E22" sqref="E22"/>
    </sheetView>
  </sheetViews>
  <sheetFormatPr defaultRowHeight="12" x14ac:dyDescent="0.2"/>
  <cols>
    <col min="1" max="1" width="66.140625" style="1" customWidth="1"/>
    <col min="2" max="2" width="9.140625" style="57"/>
    <col min="3" max="3" width="21" style="39" customWidth="1"/>
    <col min="4" max="4" width="1.140625" style="39" customWidth="1"/>
    <col min="5" max="5" width="19.5703125" style="39" customWidth="1"/>
    <col min="6" max="16384" width="9.140625" style="1"/>
  </cols>
  <sheetData>
    <row r="1" spans="1:5" x14ac:dyDescent="0.2">
      <c r="A1" s="74" t="s">
        <v>0</v>
      </c>
      <c r="B1" s="74"/>
      <c r="C1" s="74"/>
      <c r="D1" s="74"/>
      <c r="E1" s="74"/>
    </row>
    <row r="2" spans="1:5" x14ac:dyDescent="0.2">
      <c r="A2" s="74" t="s">
        <v>98</v>
      </c>
      <c r="B2" s="74"/>
      <c r="C2" s="74"/>
      <c r="D2" s="74"/>
      <c r="E2" s="74"/>
    </row>
    <row r="3" spans="1:5" x14ac:dyDescent="0.2">
      <c r="A3" s="74" t="s">
        <v>31</v>
      </c>
      <c r="B3" s="74"/>
      <c r="C3" s="74"/>
      <c r="D3" s="74"/>
      <c r="E3" s="74"/>
    </row>
    <row r="6" spans="1:5" ht="50.25" customHeight="1" thickBot="1" x14ac:dyDescent="0.25">
      <c r="A6" s="58" t="s">
        <v>46</v>
      </c>
      <c r="B6" s="38" t="s">
        <v>3</v>
      </c>
      <c r="C6" s="59" t="str">
        <f>ОПиУ!D4</f>
        <v>За девять месяцев,
закончившийся
30 сентября 2021 года</v>
      </c>
      <c r="D6" s="59"/>
      <c r="E6" s="43" t="str">
        <f>ОПиУ!F4</f>
        <v>За девять месяцев,
закончившийся
30 сентября 2020 года</v>
      </c>
    </row>
    <row r="7" spans="1:5" x14ac:dyDescent="0.2">
      <c r="A7" s="60" t="s">
        <v>47</v>
      </c>
      <c r="B7" s="38" t="s">
        <v>5</v>
      </c>
      <c r="C7" s="55"/>
      <c r="D7" s="55"/>
      <c r="E7" s="61"/>
    </row>
    <row r="8" spans="1:5" x14ac:dyDescent="0.2">
      <c r="A8" s="62" t="s">
        <v>48</v>
      </c>
      <c r="B8" s="38" t="s">
        <v>5</v>
      </c>
      <c r="C8" s="63">
        <v>-285630</v>
      </c>
      <c r="D8" s="63"/>
      <c r="E8" s="63">
        <v>-95430</v>
      </c>
    </row>
    <row r="9" spans="1:5" x14ac:dyDescent="0.2">
      <c r="A9" s="62" t="s">
        <v>49</v>
      </c>
      <c r="B9" s="38" t="s">
        <v>5</v>
      </c>
      <c r="C9" s="56"/>
      <c r="D9" s="56"/>
      <c r="E9" s="56"/>
    </row>
    <row r="10" spans="1:5" x14ac:dyDescent="0.2">
      <c r="A10" s="62" t="s">
        <v>35</v>
      </c>
      <c r="B10" s="38">
        <v>5</v>
      </c>
      <c r="C10" s="63">
        <v>-1381</v>
      </c>
      <c r="D10" s="63"/>
      <c r="E10" s="63">
        <v>-127169</v>
      </c>
    </row>
    <row r="11" spans="1:5" x14ac:dyDescent="0.2">
      <c r="A11" s="62" t="s">
        <v>50</v>
      </c>
      <c r="B11" s="38">
        <v>6.13</v>
      </c>
      <c r="C11" s="55">
        <v>6142</v>
      </c>
      <c r="D11" s="55"/>
      <c r="E11" s="55">
        <v>5523</v>
      </c>
    </row>
    <row r="12" spans="1:5" x14ac:dyDescent="0.2">
      <c r="A12" s="62" t="s">
        <v>51</v>
      </c>
      <c r="B12" s="38" t="s">
        <v>5</v>
      </c>
      <c r="C12" s="55">
        <v>158</v>
      </c>
      <c r="D12" s="55"/>
      <c r="E12" s="55">
        <v>4</v>
      </c>
    </row>
    <row r="13" spans="1:5" hidden="1" x14ac:dyDescent="0.2">
      <c r="A13" s="62" t="s">
        <v>52</v>
      </c>
      <c r="B13" s="38" t="s">
        <v>5</v>
      </c>
      <c r="C13" s="55">
        <v>0</v>
      </c>
      <c r="D13" s="55"/>
      <c r="E13" s="55"/>
    </row>
    <row r="14" spans="1:5" ht="12.75" thickBot="1" x14ac:dyDescent="0.25">
      <c r="A14" s="62" t="s">
        <v>53</v>
      </c>
      <c r="B14" s="38" t="s">
        <v>5</v>
      </c>
      <c r="C14" s="64">
        <v>-35</v>
      </c>
      <c r="D14" s="64"/>
      <c r="E14" s="64">
        <v>2300</v>
      </c>
    </row>
    <row r="15" spans="1:5" ht="24" x14ac:dyDescent="0.2">
      <c r="A15" s="62" t="s">
        <v>54</v>
      </c>
      <c r="B15" s="38" t="s">
        <v>5</v>
      </c>
      <c r="C15" s="65">
        <v>-280746</v>
      </c>
      <c r="D15" s="65"/>
      <c r="E15" s="65">
        <f>SUM(E8:E14)</f>
        <v>-214772</v>
      </c>
    </row>
    <row r="16" spans="1:5" x14ac:dyDescent="0.2">
      <c r="A16" s="62" t="s">
        <v>55</v>
      </c>
      <c r="B16" s="38" t="s">
        <v>5</v>
      </c>
      <c r="C16" s="66">
        <v>15995</v>
      </c>
      <c r="D16" s="66"/>
      <c r="E16" s="66">
        <v>216001</v>
      </c>
    </row>
    <row r="17" spans="1:5" x14ac:dyDescent="0.2">
      <c r="A17" s="62" t="s">
        <v>56</v>
      </c>
      <c r="B17" s="38" t="s">
        <v>5</v>
      </c>
      <c r="C17" s="63">
        <v>5963</v>
      </c>
      <c r="D17" s="63"/>
      <c r="E17" s="63">
        <v>-1992</v>
      </c>
    </row>
    <row r="18" spans="1:5" x14ac:dyDescent="0.2">
      <c r="A18" s="62" t="s">
        <v>57</v>
      </c>
      <c r="B18" s="38" t="s">
        <v>5</v>
      </c>
      <c r="C18" s="63">
        <v>10801</v>
      </c>
      <c r="D18" s="63"/>
      <c r="E18" s="63">
        <v>11661</v>
      </c>
    </row>
    <row r="19" spans="1:5" x14ac:dyDescent="0.2">
      <c r="A19" s="62" t="s">
        <v>58</v>
      </c>
      <c r="B19" s="38" t="s">
        <v>5</v>
      </c>
      <c r="C19" s="63">
        <v>-975</v>
      </c>
      <c r="D19" s="63"/>
      <c r="E19" s="63">
        <v>-1764</v>
      </c>
    </row>
    <row r="20" spans="1:5" ht="12.75" thickBot="1" x14ac:dyDescent="0.25">
      <c r="A20" s="62" t="s">
        <v>59</v>
      </c>
      <c r="B20" s="38" t="s">
        <v>5</v>
      </c>
      <c r="C20" s="64">
        <v>-7555</v>
      </c>
      <c r="D20" s="64"/>
      <c r="E20" s="64">
        <v>11938</v>
      </c>
    </row>
    <row r="21" spans="1:5" ht="24" x14ac:dyDescent="0.2">
      <c r="A21" s="62" t="s">
        <v>60</v>
      </c>
      <c r="B21" s="38" t="s">
        <v>5</v>
      </c>
      <c r="C21" s="65">
        <v>-256517</v>
      </c>
      <c r="D21" s="65"/>
      <c r="E21" s="65">
        <f>SUM(E15:E20)</f>
        <v>21072</v>
      </c>
    </row>
    <row r="22" spans="1:5" x14ac:dyDescent="0.2">
      <c r="A22" s="62" t="s">
        <v>61</v>
      </c>
      <c r="B22" s="38"/>
      <c r="C22" s="55">
        <v>1381</v>
      </c>
      <c r="D22" s="55"/>
      <c r="E22" s="55">
        <v>3362</v>
      </c>
    </row>
    <row r="23" spans="1:5" ht="12.75" thickBot="1" x14ac:dyDescent="0.25">
      <c r="A23" s="62" t="s">
        <v>62</v>
      </c>
      <c r="B23" s="38" t="s">
        <v>5</v>
      </c>
      <c r="C23" s="55">
        <v>0</v>
      </c>
      <c r="D23" s="55"/>
      <c r="E23" s="55">
        <v>0</v>
      </c>
    </row>
    <row r="24" spans="1:5" ht="12.75" thickBot="1" x14ac:dyDescent="0.25">
      <c r="A24" s="60" t="s">
        <v>63</v>
      </c>
      <c r="B24" s="38" t="s">
        <v>5</v>
      </c>
      <c r="C24" s="67">
        <v>-255136</v>
      </c>
      <c r="D24" s="67"/>
      <c r="E24" s="67">
        <f>SUM(E21:E23)</f>
        <v>24434</v>
      </c>
    </row>
    <row r="25" spans="1:5" x14ac:dyDescent="0.2">
      <c r="A25" s="58"/>
      <c r="B25" s="38" t="s">
        <v>5</v>
      </c>
      <c r="C25" s="55"/>
      <c r="D25" s="55"/>
      <c r="E25" s="61"/>
    </row>
    <row r="26" spans="1:5" x14ac:dyDescent="0.2">
      <c r="A26" s="60" t="s">
        <v>64</v>
      </c>
      <c r="B26" s="38" t="s">
        <v>5</v>
      </c>
      <c r="C26" s="55"/>
      <c r="D26" s="55"/>
      <c r="E26" s="61"/>
    </row>
    <row r="27" spans="1:5" x14ac:dyDescent="0.2">
      <c r="A27" s="62" t="s">
        <v>65</v>
      </c>
      <c r="B27" s="38">
        <v>13</v>
      </c>
      <c r="C27" s="63">
        <v>-7255</v>
      </c>
      <c r="D27" s="63"/>
      <c r="E27" s="63">
        <v>-5975</v>
      </c>
    </row>
    <row r="28" spans="1:5" ht="12.75" thickBot="1" x14ac:dyDescent="0.25">
      <c r="A28" s="62" t="s">
        <v>66</v>
      </c>
      <c r="B28" s="38"/>
      <c r="C28" s="55">
        <v>0</v>
      </c>
      <c r="D28" s="55"/>
      <c r="E28" s="63">
        <v>-134951</v>
      </c>
    </row>
    <row r="29" spans="1:5" ht="20.25" hidden="1" customHeight="1" thickBot="1" x14ac:dyDescent="0.25">
      <c r="A29" s="76"/>
      <c r="B29" s="38"/>
      <c r="C29" s="68"/>
      <c r="D29" s="68"/>
      <c r="E29" s="68"/>
    </row>
    <row r="30" spans="1:5" ht="12.75" thickBot="1" x14ac:dyDescent="0.25">
      <c r="A30" s="60" t="s">
        <v>67</v>
      </c>
      <c r="B30" s="38" t="s">
        <v>5</v>
      </c>
      <c r="C30" s="67">
        <v>-7255</v>
      </c>
      <c r="D30" s="67"/>
      <c r="E30" s="67">
        <v>-140926</v>
      </c>
    </row>
    <row r="31" spans="1:5" x14ac:dyDescent="0.2">
      <c r="A31" s="58"/>
      <c r="B31" s="38"/>
      <c r="C31" s="55"/>
      <c r="D31" s="55"/>
      <c r="E31" s="61"/>
    </row>
    <row r="32" spans="1:5" x14ac:dyDescent="0.2">
      <c r="A32" s="60" t="s">
        <v>68</v>
      </c>
      <c r="B32" s="38"/>
      <c r="C32" s="55"/>
      <c r="D32" s="55"/>
      <c r="E32" s="61"/>
    </row>
    <row r="33" spans="1:5" x14ac:dyDescent="0.2">
      <c r="A33" s="62" t="s">
        <v>69</v>
      </c>
      <c r="B33" s="38" t="s">
        <v>70</v>
      </c>
      <c r="C33" s="55">
        <v>256000</v>
      </c>
      <c r="D33" s="55"/>
      <c r="E33" s="63">
        <v>115429</v>
      </c>
    </row>
    <row r="34" spans="1:5" x14ac:dyDescent="0.2">
      <c r="A34" s="62" t="s">
        <v>71</v>
      </c>
      <c r="B34" s="38" t="s">
        <v>70</v>
      </c>
      <c r="C34" s="55">
        <v>0</v>
      </c>
      <c r="D34" s="55"/>
      <c r="E34" s="63">
        <v>-20000</v>
      </c>
    </row>
    <row r="35" spans="1:5" ht="12.75" thickBot="1" x14ac:dyDescent="0.25">
      <c r="A35" s="62" t="s">
        <v>72</v>
      </c>
      <c r="B35" s="38" t="s">
        <v>70</v>
      </c>
      <c r="C35" s="55">
        <v>0</v>
      </c>
      <c r="D35" s="55"/>
      <c r="E35" s="63">
        <v>25000</v>
      </c>
    </row>
    <row r="36" spans="1:5" ht="12.75" thickBot="1" x14ac:dyDescent="0.25">
      <c r="A36" s="60" t="s">
        <v>73</v>
      </c>
      <c r="B36" s="38" t="s">
        <v>5</v>
      </c>
      <c r="C36" s="69">
        <v>256000</v>
      </c>
      <c r="D36" s="69"/>
      <c r="E36" s="67">
        <v>120429</v>
      </c>
    </row>
    <row r="37" spans="1:5" x14ac:dyDescent="0.2">
      <c r="A37" s="60"/>
      <c r="B37" s="38"/>
      <c r="C37" s="55"/>
      <c r="D37" s="55"/>
      <c r="E37" s="55"/>
    </row>
    <row r="38" spans="1:5" x14ac:dyDescent="0.2">
      <c r="A38" s="62" t="s">
        <v>74</v>
      </c>
      <c r="B38" s="38" t="s">
        <v>5</v>
      </c>
      <c r="C38" s="63">
        <v>-6391</v>
      </c>
      <c r="D38" s="63"/>
      <c r="E38" s="63">
        <f>E24+E30+E36</f>
        <v>3937</v>
      </c>
    </row>
    <row r="39" spans="1:5" x14ac:dyDescent="0.2">
      <c r="A39" s="62" t="s">
        <v>75</v>
      </c>
      <c r="B39" s="38" t="s">
        <v>5</v>
      </c>
      <c r="C39" s="63">
        <v>35</v>
      </c>
      <c r="D39" s="63"/>
      <c r="E39" s="63">
        <v>-2300</v>
      </c>
    </row>
    <row r="40" spans="1:5" ht="12.75" thickBot="1" x14ac:dyDescent="0.25">
      <c r="A40" s="60" t="s">
        <v>76</v>
      </c>
      <c r="B40" s="38"/>
      <c r="C40" s="55">
        <v>11961</v>
      </c>
      <c r="D40" s="55"/>
      <c r="E40" s="55">
        <v>12102</v>
      </c>
    </row>
    <row r="41" spans="1:5" ht="12.75" thickBot="1" x14ac:dyDescent="0.25">
      <c r="A41" s="60" t="s">
        <v>77</v>
      </c>
      <c r="B41" s="38">
        <v>8</v>
      </c>
      <c r="C41" s="70">
        <v>5605</v>
      </c>
      <c r="D41" s="70"/>
      <c r="E41" s="70">
        <f>E38+E39+E40</f>
        <v>13739</v>
      </c>
    </row>
    <row r="42" spans="1:5" ht="12.75" thickTop="1" x14ac:dyDescent="0.2"/>
    <row r="49" spans="1:6" x14ac:dyDescent="0.2">
      <c r="A49" s="9" t="s">
        <v>25</v>
      </c>
      <c r="B49" s="35"/>
      <c r="C49" s="36"/>
      <c r="D49" s="36"/>
      <c r="E49" s="36"/>
      <c r="F49" s="34"/>
    </row>
    <row r="50" spans="1:6" x14ac:dyDescent="0.2">
      <c r="A50" s="31" t="s">
        <v>26</v>
      </c>
      <c r="B50" s="35"/>
      <c r="C50" s="37"/>
      <c r="D50" s="37"/>
      <c r="E50" s="38" t="s">
        <v>27</v>
      </c>
      <c r="F50" s="71"/>
    </row>
    <row r="51" spans="1:6" x14ac:dyDescent="0.2">
      <c r="A51" s="32"/>
      <c r="B51" s="35"/>
      <c r="C51" s="37"/>
      <c r="D51" s="37"/>
      <c r="E51" s="38" t="s">
        <v>28</v>
      </c>
      <c r="F51" s="71"/>
    </row>
    <row r="52" spans="1:6" x14ac:dyDescent="0.2">
      <c r="A52" s="30"/>
      <c r="B52" s="35"/>
      <c r="C52" s="36"/>
      <c r="D52" s="36"/>
      <c r="E52" s="36"/>
      <c r="F52" s="34"/>
    </row>
    <row r="53" spans="1:6" x14ac:dyDescent="0.2">
      <c r="A53" s="9" t="s">
        <v>29</v>
      </c>
      <c r="B53" s="35"/>
      <c r="C53" s="36"/>
      <c r="D53" s="36"/>
      <c r="E53" s="36"/>
      <c r="F53" s="34"/>
    </row>
    <row r="54" spans="1:6" x14ac:dyDescent="0.2">
      <c r="A54" s="31" t="s">
        <v>30</v>
      </c>
      <c r="B54" s="35"/>
      <c r="C54" s="37"/>
      <c r="D54" s="37"/>
      <c r="E54" s="38" t="s">
        <v>27</v>
      </c>
      <c r="F54" s="71"/>
    </row>
    <row r="55" spans="1:6" x14ac:dyDescent="0.2">
      <c r="A55" s="32"/>
      <c r="B55" s="35"/>
      <c r="C55" s="37"/>
      <c r="D55" s="37"/>
      <c r="E55" s="38" t="s">
        <v>28</v>
      </c>
      <c r="F55" s="71"/>
    </row>
  </sheetData>
  <mergeCells count="3">
    <mergeCell ref="A1:E1"/>
    <mergeCell ref="A2:E2"/>
    <mergeCell ref="A3:E3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91B4F-D1F5-4359-9B12-F29F0ABDA3E0}">
  <dimension ref="A1:G35"/>
  <sheetViews>
    <sheetView tabSelected="1" view="pageBreakPreview" zoomScale="98" zoomScaleNormal="100" zoomScaleSheetLayoutView="98" workbookViewId="0">
      <selection activeCell="B26" sqref="B26"/>
    </sheetView>
  </sheetViews>
  <sheetFormatPr defaultRowHeight="12" x14ac:dyDescent="0.2"/>
  <cols>
    <col min="1" max="1" width="48" style="39" customWidth="1"/>
    <col min="2" max="6" width="13.85546875" style="39" customWidth="1"/>
    <col min="7" max="16384" width="9.140625" style="39"/>
  </cols>
  <sheetData>
    <row r="1" spans="1:7" x14ac:dyDescent="0.2">
      <c r="A1" s="75" t="s">
        <v>0</v>
      </c>
      <c r="B1" s="75"/>
      <c r="C1" s="75"/>
      <c r="D1" s="75"/>
      <c r="E1" s="75"/>
      <c r="F1" s="75"/>
    </row>
    <row r="2" spans="1:7" x14ac:dyDescent="0.2">
      <c r="A2" s="75" t="s">
        <v>78</v>
      </c>
      <c r="B2" s="75"/>
      <c r="C2" s="75"/>
      <c r="D2" s="75"/>
      <c r="E2" s="75"/>
      <c r="F2" s="75"/>
    </row>
    <row r="3" spans="1:7" x14ac:dyDescent="0.2">
      <c r="A3" s="75" t="s">
        <v>79</v>
      </c>
      <c r="B3" s="75"/>
      <c r="C3" s="75"/>
      <c r="D3" s="75"/>
      <c r="E3" s="75"/>
      <c r="F3" s="75"/>
    </row>
    <row r="4" spans="1:7" x14ac:dyDescent="0.2">
      <c r="F4" s="40"/>
    </row>
    <row r="5" spans="1:7" ht="48.75" thickBot="1" x14ac:dyDescent="0.25">
      <c r="A5" s="41" t="s">
        <v>2</v>
      </c>
      <c r="B5" s="42" t="s">
        <v>80</v>
      </c>
      <c r="C5" s="42" t="s">
        <v>81</v>
      </c>
      <c r="D5" s="42" t="s">
        <v>82</v>
      </c>
      <c r="E5" s="42" t="s">
        <v>83</v>
      </c>
      <c r="F5" s="43" t="s">
        <v>84</v>
      </c>
    </row>
    <row r="6" spans="1:7" x14ac:dyDescent="0.2">
      <c r="A6" s="44" t="s">
        <v>85</v>
      </c>
      <c r="B6" s="45">
        <v>1587050</v>
      </c>
      <c r="C6" s="45"/>
      <c r="D6" s="45"/>
      <c r="E6" s="46">
        <v>-1137719</v>
      </c>
      <c r="F6" s="47">
        <v>449331</v>
      </c>
    </row>
    <row r="7" spans="1:7" ht="12.75" thickBot="1" x14ac:dyDescent="0.25">
      <c r="A7" s="48" t="s">
        <v>86</v>
      </c>
      <c r="B7" s="49">
        <v>0</v>
      </c>
      <c r="C7" s="49"/>
      <c r="D7" s="49"/>
      <c r="E7" s="50">
        <v>111498</v>
      </c>
      <c r="F7" s="50">
        <v>111498</v>
      </c>
    </row>
    <row r="8" spans="1:7" x14ac:dyDescent="0.2">
      <c r="A8" s="44" t="s">
        <v>87</v>
      </c>
      <c r="B8" s="47">
        <v>1587050</v>
      </c>
      <c r="C8" s="47">
        <v>0</v>
      </c>
      <c r="D8" s="47">
        <v>0</v>
      </c>
      <c r="E8" s="46">
        <v>-1026484</v>
      </c>
      <c r="F8" s="47">
        <v>560566</v>
      </c>
    </row>
    <row r="9" spans="1:7" x14ac:dyDescent="0.2">
      <c r="A9" s="48" t="s">
        <v>88</v>
      </c>
      <c r="B9" s="47">
        <v>0</v>
      </c>
      <c r="C9" s="47">
        <v>0</v>
      </c>
      <c r="D9" s="47">
        <v>0</v>
      </c>
      <c r="E9" s="51">
        <f>ОПиУ!F13</f>
        <v>-95430</v>
      </c>
      <c r="F9" s="52">
        <f>SUM(B9:E9)</f>
        <v>-95430</v>
      </c>
    </row>
    <row r="10" spans="1:7" x14ac:dyDescent="0.2">
      <c r="A10" s="48" t="s">
        <v>69</v>
      </c>
      <c r="B10" s="51">
        <v>115429</v>
      </c>
      <c r="C10" s="47">
        <v>0</v>
      </c>
      <c r="D10" s="47">
        <v>0</v>
      </c>
      <c r="E10" s="46">
        <v>0</v>
      </c>
      <c r="F10" s="52">
        <v>115429</v>
      </c>
    </row>
    <row r="11" spans="1:7" x14ac:dyDescent="0.2">
      <c r="A11" s="48" t="s">
        <v>81</v>
      </c>
      <c r="B11" s="47">
        <v>0</v>
      </c>
      <c r="C11" s="51">
        <v>15071</v>
      </c>
      <c r="D11" s="47">
        <v>0</v>
      </c>
      <c r="E11" s="46">
        <v>0</v>
      </c>
      <c r="F11" s="52">
        <v>15071</v>
      </c>
    </row>
    <row r="12" spans="1:7" ht="12.75" thickBot="1" x14ac:dyDescent="0.25">
      <c r="A12" s="48" t="s">
        <v>82</v>
      </c>
      <c r="B12" s="47">
        <v>0</v>
      </c>
      <c r="C12" s="47">
        <v>0</v>
      </c>
      <c r="D12" s="51">
        <v>-10071</v>
      </c>
      <c r="E12" s="46">
        <v>0</v>
      </c>
      <c r="F12" s="52">
        <v>-10071</v>
      </c>
    </row>
    <row r="13" spans="1:7" ht="12.75" thickBot="1" x14ac:dyDescent="0.25">
      <c r="A13" s="44" t="s">
        <v>89</v>
      </c>
      <c r="B13" s="53">
        <v>1702479</v>
      </c>
      <c r="C13" s="54">
        <v>15071</v>
      </c>
      <c r="D13" s="54">
        <v>-10071</v>
      </c>
      <c r="E13" s="54">
        <v>-1121914</v>
      </c>
      <c r="F13" s="53">
        <f>SUM(F8:F12)</f>
        <v>585565</v>
      </c>
    </row>
    <row r="14" spans="1:7" ht="12.75" thickTop="1" x14ac:dyDescent="0.2">
      <c r="A14" s="48" t="s">
        <v>88</v>
      </c>
      <c r="B14" s="46">
        <v>0</v>
      </c>
      <c r="C14" s="46">
        <v>0</v>
      </c>
      <c r="D14" s="46">
        <v>0</v>
      </c>
      <c r="E14" s="51">
        <v>-9042</v>
      </c>
      <c r="F14" s="52">
        <f>SUM(B14:E14)</f>
        <v>-9042</v>
      </c>
    </row>
    <row r="15" spans="1:7" ht="12.75" thickBot="1" x14ac:dyDescent="0.25">
      <c r="A15" s="48" t="s">
        <v>69</v>
      </c>
      <c r="B15" s="55">
        <v>30000</v>
      </c>
      <c r="C15" s="55">
        <v>0</v>
      </c>
      <c r="D15" s="55">
        <v>0</v>
      </c>
      <c r="E15" s="46">
        <v>0</v>
      </c>
      <c r="F15" s="52">
        <v>30000</v>
      </c>
    </row>
    <row r="16" spans="1:7" ht="12.75" thickBot="1" x14ac:dyDescent="0.25">
      <c r="A16" s="44" t="s">
        <v>90</v>
      </c>
      <c r="B16" s="53">
        <v>1732479</v>
      </c>
      <c r="C16" s="53">
        <v>15071</v>
      </c>
      <c r="D16" s="54">
        <v>-10071</v>
      </c>
      <c r="E16" s="54">
        <v>-1130956</v>
      </c>
      <c r="F16" s="53">
        <v>606523</v>
      </c>
      <c r="G16" s="77">
        <f>F16-Баланс!E25</f>
        <v>0</v>
      </c>
    </row>
    <row r="17" spans="1:7" ht="12.75" thickTop="1" x14ac:dyDescent="0.2">
      <c r="A17" s="48" t="s">
        <v>88</v>
      </c>
      <c r="B17" s="47">
        <v>0</v>
      </c>
      <c r="C17" s="47">
        <v>0</v>
      </c>
      <c r="D17" s="47">
        <v>0</v>
      </c>
      <c r="E17" s="51">
        <v>-285630</v>
      </c>
      <c r="F17" s="52">
        <v>-285630</v>
      </c>
    </row>
    <row r="18" spans="1:7" ht="12.75" thickBot="1" x14ac:dyDescent="0.25">
      <c r="A18" s="48" t="s">
        <v>69</v>
      </c>
      <c r="B18" s="56">
        <v>256000</v>
      </c>
      <c r="C18" s="56">
        <v>0</v>
      </c>
      <c r="D18" s="56">
        <v>0</v>
      </c>
      <c r="E18" s="46">
        <v>0</v>
      </c>
      <c r="F18" s="52">
        <v>256000</v>
      </c>
    </row>
    <row r="19" spans="1:7" ht="12.75" thickBot="1" x14ac:dyDescent="0.25">
      <c r="A19" s="44" t="s">
        <v>91</v>
      </c>
      <c r="B19" s="53">
        <v>1988479</v>
      </c>
      <c r="C19" s="53">
        <v>15071</v>
      </c>
      <c r="D19" s="54">
        <v>-10071</v>
      </c>
      <c r="E19" s="54">
        <v>-1416586</v>
      </c>
      <c r="F19" s="53">
        <v>576893</v>
      </c>
      <c r="G19" s="77">
        <f>F19-Баланс!C25</f>
        <v>0</v>
      </c>
    </row>
    <row r="20" spans="1:7" ht="12.75" thickTop="1" x14ac:dyDescent="0.2"/>
    <row r="29" spans="1:7" x14ac:dyDescent="0.2">
      <c r="A29" s="39" t="s">
        <v>25</v>
      </c>
    </row>
    <row r="30" spans="1:7" x14ac:dyDescent="0.2">
      <c r="A30" s="39" t="s">
        <v>26</v>
      </c>
      <c r="E30" s="39" t="s">
        <v>27</v>
      </c>
    </row>
    <row r="31" spans="1:7" x14ac:dyDescent="0.2">
      <c r="E31" s="39" t="s">
        <v>28</v>
      </c>
    </row>
    <row r="33" spans="1:5" x14ac:dyDescent="0.2">
      <c r="A33" s="39" t="s">
        <v>29</v>
      </c>
    </row>
    <row r="34" spans="1:5" x14ac:dyDescent="0.2">
      <c r="A34" s="39" t="s">
        <v>30</v>
      </c>
      <c r="E34" s="39" t="s">
        <v>27</v>
      </c>
    </row>
    <row r="35" spans="1:5" x14ac:dyDescent="0.2">
      <c r="E35" s="39" t="s">
        <v>28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Баланс</vt:lpstr>
      <vt:lpstr>ОПиУ</vt:lpstr>
      <vt:lpstr>Отчет ДДС</vt:lpstr>
      <vt:lpstr>СК</vt:lpstr>
      <vt:lpstr>Баланс!Область_печати</vt:lpstr>
      <vt:lpstr>ОПиУ!Область_печати</vt:lpstr>
      <vt:lpstr>'Отчет ДДС'!Область_печати</vt:lpstr>
      <vt:lpstr>СК!Область_печати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Aigul TATYBAYEVA</cp:lastModifiedBy>
  <cp:lastPrinted>2021-11-09T05:51:35Z</cp:lastPrinted>
  <dcterms:created xsi:type="dcterms:W3CDTF">2021-11-05T09:20:47Z</dcterms:created>
  <dcterms:modified xsi:type="dcterms:W3CDTF">2021-11-12T10:36:37Z</dcterms:modified>
</cp:coreProperties>
</file>